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https://sdcountycagov-my.sharepoint.com/personal/annick_vilmenay_sdcounty_ca_gov/Documents/Desktop/"/>
    </mc:Choice>
  </mc:AlternateContent>
  <xr:revisionPtr revIDLastSave="1" documentId="8_{87B496AD-B951-4FA5-9357-6C2A8DE79EA4}" xr6:coauthVersionLast="47" xr6:coauthVersionMax="47" xr10:uidLastSave="{7CCC0CFE-65D6-47B3-8CE2-AD0465DD1D52}"/>
  <workbookProtection workbookAlgorithmName="SHA-512" workbookHashValue="2LI5/G5EvKrM0FkB5ZSBV0lTwLGn0nFQ9BiPpsL4AtxJaNwxRWYfwE0dmvuEqTsc9z7nT2aBHmMrDLK/uUmJAw==" workbookSaltValue="TGQaUh8EholbXLbuNS3fmQ==" workbookSpinCount="100000" lockStructure="1"/>
  <bookViews>
    <workbookView xWindow="-110" yWindow="-110" windowWidth="19420" windowHeight="1042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externalReferences>
    <externalReference r:id="rId20"/>
  </externalReference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45" i="7" l="1"/>
  <c r="E298" i="7" l="1"/>
  <c r="E305" i="7"/>
  <c r="I885" i="7"/>
  <c r="G885" i="7"/>
  <c r="E885" i="7"/>
  <c r="H868" i="7"/>
  <c r="I827" i="7"/>
  <c r="G827" i="7"/>
  <c r="E827" i="7"/>
  <c r="H810" i="7"/>
  <c r="I769" i="7"/>
  <c r="G769" i="7"/>
  <c r="E769" i="7"/>
  <c r="H752" i="7"/>
  <c r="I711" i="7"/>
  <c r="G711" i="7"/>
  <c r="E711" i="7"/>
  <c r="H694" i="7"/>
  <c r="I653" i="7"/>
  <c r="G653" i="7"/>
  <c r="E653" i="7"/>
  <c r="H636" i="7"/>
  <c r="I595" i="7"/>
  <c r="G595" i="7"/>
  <c r="E595" i="7"/>
  <c r="H578" i="7"/>
  <c r="I537" i="7"/>
  <c r="G537" i="7"/>
  <c r="E537" i="7"/>
  <c r="H520" i="7"/>
  <c r="I479" i="7"/>
  <c r="G479" i="7"/>
  <c r="E479" i="7"/>
  <c r="H462" i="7"/>
  <c r="I421" i="7"/>
  <c r="G421" i="7"/>
  <c r="E421" i="7"/>
  <c r="H404" i="7"/>
  <c r="I363" i="7"/>
  <c r="G363" i="7"/>
  <c r="E363" i="7"/>
  <c r="H346" i="7"/>
  <c r="I305" i="7"/>
  <c r="G305" i="7"/>
  <c r="H288" i="7"/>
  <c r="I247" i="7"/>
  <c r="G247" i="7"/>
  <c r="E247" i="7"/>
  <c r="H230" i="7"/>
  <c r="I194" i="7"/>
  <c r="G194" i="7"/>
  <c r="E194" i="7"/>
  <c r="H177" i="7"/>
  <c r="I142" i="7"/>
  <c r="G142" i="7"/>
  <c r="E142" i="7"/>
  <c r="H125" i="7"/>
  <c r="H65" i="7"/>
  <c r="H1" i="7"/>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G12" i="43" l="1"/>
  <c r="D28" i="38" s="1"/>
  <c r="G18" i="43"/>
  <c r="J28" i="38" s="1"/>
  <c r="G1" i="43" l="1"/>
  <c r="J26" i="37" l="1"/>
  <c r="D21" i="38" s="1"/>
  <c r="H1" i="39" l="1"/>
  <c r="H3" i="38" l="1"/>
  <c r="J44" i="37"/>
  <c r="J21" i="38" s="1"/>
  <c r="J34" i="37"/>
  <c r="J17" i="38" s="1"/>
  <c r="J9" i="37"/>
  <c r="D17" i="38" s="1"/>
  <c r="K1" i="37"/>
  <c r="I27" i="36" l="1"/>
  <c r="J10" i="38" s="1"/>
  <c r="D10" i="38"/>
  <c r="K1" i="36"/>
  <c r="EU2" i="35" l="1"/>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AF2" i="33"/>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B42" i="8"/>
  <c r="AZ2" i="33"/>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<sst xmlns="http://schemas.openxmlformats.org/spreadsheetml/2006/main" count="2418" uniqueCount="979">
  <si>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</si>
  <si>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</si>
  <si>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</si>
  <si>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</si>
  <si>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</si>
  <si>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</si>
  <si>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</si>
  <si>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</si>
  <si>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</si>
  <si>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</si>
  <si>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</si>
  <si>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</si>
  <si>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</si>
  <si>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</si>
  <si>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</si>
  <si>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</si>
  <si>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</si>
  <si>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</si>
  <si>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</si>
  <si>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</si>
  <si>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</si>
  <si>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</si>
  <si>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</si>
  <si>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</si>
  <si>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</si>
  <si>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</si>
  <si>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</si>
  <si>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</si>
  <si>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</si>
  <si>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</si>
  <si>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</si>
  <si>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</si>
  <si>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</si>
  <si>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</si>
  <si>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</si>
  <si>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</si>
  <si>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</si>
  <si>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</si>
  <si>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</si>
  <si>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</si>
  <si>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</si>
  <si>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</si>
  <si>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</si>
  <si>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</si>
  <si>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</si>
  <si>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</si>
  <si>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</si>
  <si>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</si>
  <si>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</si>
  <si>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</si>
  <si>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</si>
  <si>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</si>
  <si>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</si>
  <si>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</si>
  <si>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</si>
  <si>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</si>
  <si>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</si>
  <si>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</si>
  <si>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</si>
  <si>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</si>
  <si>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</si>
  <si>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</si>
  <si>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</si>
  <si>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</si>
  <si>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</si>
  <si>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</si>
  <si>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</si>
  <si>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</si>
  <si>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</si>
  <si>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</si>
  <si>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</si>
  <si>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</si>
  <si>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</si>
  <si>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</si>
  <si>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</si>
  <si>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</si>
  <si>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</si>
  <si>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</si>
  <si>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</si>
  <si>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</si>
  <si>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</si>
  <si>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</si>
  <si>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</si>
  <si>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</si>
  <si>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</si>
  <si>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</si>
  <si>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</si>
  <si>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</si>
  <si>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</si>
  <si>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</si>
  <si>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</si>
  <si>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</si>
  <si>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</si>
  <si>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</si>
  <si>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</si>
  <si>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</si>
  <si>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</si>
  <si>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</si>
  <si>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</si>
  <si>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</si>
  <si>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</si>
  <si>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</si>
  <si>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</si>
  <si>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</si>
  <si>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</si>
  <si>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</si>
  <si>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</si>
  <si>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</si>
  <si>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</si>
  <si>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</si>
  <si>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</si>
  <si>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</si>
  <si>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</si>
  <si>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</si>
  <si>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</si>
  <si>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</si>
  <si>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</si>
  <si>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</si>
  <si>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</si>
  <si>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</si>
  <si>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</si>
  <si>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</si>
  <si>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</si>
  <si>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</si>
  <si>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</si>
  <si>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</si>
  <si>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</si>
  <si>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</si>
  <si>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</si>
  <si>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</si>
  <si>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</si>
  <si>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</si>
  <si>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</si>
  <si>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</si>
  <si>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</si>
  <si>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</si>
  <si>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</si>
  <si>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</si>
  <si>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</si>
  <si>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</si>
  <si>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</si>
  <si>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</si>
  <si>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</si>
  <si>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</si>
  <si>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</si>
  <si>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</si>
  <si>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</si>
  <si>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</si>
  <si>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</si>
  <si>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</si>
  <si>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</si>
  <si>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</si>
  <si>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</si>
  <si>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</si>
  <si>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</si>
  <si>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</si>
  <si>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</si>
  <si>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</si>
  <si>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</si>
  <si>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</si>
  <si>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</si>
  <si>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</si>
  <si>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</si>
  <si>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</si>
  <si>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</si>
  <si>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</si>
  <si>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</si>
  <si>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</si>
  <si>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</si>
  <si>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</si>
  <si>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</si>
  <si>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</si>
  <si>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</si>
  <si>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</si>
  <si>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</si>
  <si>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</si>
  <si>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</si>
  <si>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</si>
  <si>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</si>
  <si>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</si>
  <si>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</si>
  <si>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</si>
  <si>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</si>
  <si>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</si>
  <si>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</si>
  <si>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</si>
  <si>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</si>
  <si>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</si>
  <si>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</si>
  <si>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</si>
  <si>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</si>
  <si>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</si>
  <si>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</si>
  <si>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</si>
  <si>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</si>
  <si>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</si>
  <si>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</si>
  <si>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</si>
  <si>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</si>
  <si>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</si>
  <si>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</si>
  <si>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</si>
  <si>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</si>
  <si>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</si>
  <si>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</si>
  <si>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</si>
  <si>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</si>
  <si>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</si>
  <si>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</si>
  <si>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</si>
  <si>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</si>
  <si>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</si>
  <si>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</si>
  <si>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</si>
  <si>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</si>
  <si>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</si>
  <si>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</si>
  <si>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</si>
  <si>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</si>
  <si>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</si>
  <si>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</si>
  <si>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</si>
  <si>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</si>
  <si>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</si>
  <si>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</si>
  <si>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</si>
  <si>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</si>
  <si>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</si>
  <si>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</si>
  <si>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</si>
  <si>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</si>
  <si>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</si>
  <si>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</si>
  <si>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</si>
  <si>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</si>
  <si>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</si>
  <si>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</si>
  <si>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</si>
  <si>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</si>
  <si>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</si>
  <si>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</si>
  <si>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</si>
  <si>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</si>
  <si>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</si>
  <si>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</si>
  <si>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</si>
  <si>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</si>
  <si>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</si>
  <si>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</si>
  <si>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</si>
  <si>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</si>
  <si>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</si>
  <si>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</si>
  <si>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</si>
  <si>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</si>
  <si>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</si>
  <si>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</si>
  <si>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</si>
  <si>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</si>
  <si>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</si>
  <si>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</si>
  <si>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</si>
  <si>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</si>
  <si>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</si>
  <si>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</si>
  <si>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</si>
  <si>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</si>
  <si>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</si>
  <si>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</si>
  <si>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</si>
  <si>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</si>
  <si>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</si>
  <si>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</si>
  <si>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</si>
  <si>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</si>
  <si>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</si>
  <si>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</si>
  <si>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</si>
  <si>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</si>
  <si>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</si>
  <si>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</si>
  <si>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</si>
  <si>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</si>
  <si>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</si>
  <si>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</si>
  <si>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</si>
  <si>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</si>
  <si>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</si>
  <si>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</si>
  <si>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</si>
  <si>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</si>
  <si>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</si>
  <si>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</si>
  <si>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</si>
  <si>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</si>
  <si>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</si>
  <si>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</si>
  <si>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</si>
  <si>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</si>
  <si>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</si>
  <si>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</si>
  <si>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</si>
  <si>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</si>
  <si>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</si>
  <si>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</si>
  <si>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</si>
  <si>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</si>
  <si>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</si>
  <si>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</si>
  <si>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</si>
  <si>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</si>
  <si>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</si>
  <si>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</si>
  <si>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</si>
  <si>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</si>
  <si>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</si>
  <si>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</si>
  <si>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</si>
  <si>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</si>
  <si>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</si>
  <si>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</si>
  <si>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</si>
  <si>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</si>
  <si>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</si>
  <si>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</si>
  <si>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</si>
  <si>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</si>
  <si>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</si>
  <si>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</si>
  <si>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</si>
  <si>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</si>
  <si>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</si>
  <si>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</si>
  <si>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</si>
  <si>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</si>
  <si>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</si>
  <si>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</si>
  <si>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</si>
  <si>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</si>
  <si>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</si>
  <si>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</si>
  <si>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</si>
  <si>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</si>
  <si>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</si>
  <si>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</si>
  <si>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</si>
  <si>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</si>
  <si>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</si>
  <si>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</si>
  <si>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</si>
  <si>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</si>
  <si>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</si>
  <si>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</si>
  <si>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</si>
  <si>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</si>
  <si>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</si>
  <si>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</si>
  <si>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</si>
  <si>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</si>
  <si>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</si>
  <si>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</si>
  <si>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</si>
  <si>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</si>
  <si>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</si>
  <si>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</si>
  <si>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</si>
  <si>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</si>
  <si>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</si>
  <si>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</si>
  <si>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</si>
  <si>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</si>
  <si>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</si>
  <si>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</si>
  <si>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</si>
  <si>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</si>
  <si>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</si>
  <si>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</si>
  <si>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</si>
  <si>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</si>
  <si>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</si>
  <si>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</si>
  <si>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</si>
  <si>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</si>
  <si>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</si>
  <si>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</si>
  <si>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</si>
  <si>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</si>
  <si>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</si>
  <si>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</si>
  <si>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</si>
  <si>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</si>
  <si>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</si>
  <si>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</si>
  <si>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</si>
  <si>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</si>
  <si>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</si>
  <si>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</si>
  <si>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</si>
  <si>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</si>
  <si>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</si>
  <si>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</si>
  <si>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</si>
  <si>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</si>
  <si>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</si>
  <si>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</si>
  <si>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</si>
  <si>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</si>
  <si>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</si>
  <si>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</si>
  <si>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</si>
  <si>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</si>
  <si>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</si>
  <si>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</si>
  <si>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</si>
  <si>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</si>
  <si>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</si>
  <si>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</si>
  <si>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</si>
  <si>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</si>
  <si>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</si>
  <si>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</si>
  <si>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</si>
  <si>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</si>
  <si>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</si>
  <si>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</si>
  <si>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</si>
  <si>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</si>
  <si>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</si>
  <si>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</si>
  <si>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</si>
  <si>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</si>
  <si>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</si>
  <si>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</si>
  <si>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</si>
  <si>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</si>
  <si>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</si>
  <si>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</si>
  <si>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</si>
  <si>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</si>
  <si>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</si>
  <si>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</si>
  <si>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</si>
  <si>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</si>
  <si>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</si>
  <si>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</si>
  <si>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</si>
  <si>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</si>
  <si>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</si>
  <si>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</si>
  <si>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</si>
  <si>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</si>
  <si>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</si>
  <si>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</si>
  <si>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</si>
  <si>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</si>
  <si>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</si>
  <si>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</si>
  <si>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</si>
  <si>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</si>
  <si>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</si>
  <si>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</si>
  <si>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</si>
  <si>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</si>
  <si>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</si>
  <si>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</si>
  <si>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</si>
  <si>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</si>
  <si>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</si>
  <si>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</si>
  <si>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</si>
  <si>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</si>
  <si>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</si>
  <si>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</si>
  <si>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</si>
  <si>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</si>
  <si>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</si>
  <si>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</si>
  <si>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</si>
  <si>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</si>
  <si>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</si>
  <si>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</si>
  <si>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</si>
  <si>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</si>
  <si>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</si>
  <si>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</si>
  <si>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</si>
  <si>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</si>
  <si>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</si>
  <si>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</si>
  <si>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</si>
  <si>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</si>
  <si>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</si>
  <si>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</si>
  <si>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</si>
  <si>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</si>
  <si>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</si>
  <si>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</si>
  <si>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</si>
  <si>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</si>
  <si>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</si>
  <si>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</si>
  <si>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</si>
  <si>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</si>
  <si>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</si>
  <si>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</si>
  <si>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</si>
  <si>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</si>
  <si>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</si>
  <si>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</si>
  <si>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</si>
  <si>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</si>
  <si>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</si>
  <si>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</si>
  <si>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</si>
  <si>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</si>
  <si>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</si>
  <si>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</si>
  <si>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</si>
  <si>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</si>
  <si>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</si>
  <si>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</si>
  <si>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</si>
  <si>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</si>
  <si>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</si>
  <si>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</si>
  <si>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</si>
  <si>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</si>
  <si>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</si>
  <si>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</si>
  <si>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</si>
  <si>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</si>
  <si>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</si>
  <si>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</si>
  <si>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</si>
  <si>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</si>
  <si>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</si>
  <si>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</si>
  <si>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</si>
  <si>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</si>
  <si>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</si>
  <si>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</si>
  <si>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</si>
  <si>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</si>
  <si>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</si>
  <si>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</si>
  <si>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</si>
  <si>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</si>
  <si>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</si>
  <si>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</si>
  <si>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</si>
  <si>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</si>
  <si>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</si>
  <si>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</si>
  <si>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</si>
  <si>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</si>
  <si>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</si>
  <si>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</si>
  <si>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</si>
  <si>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</si>
  <si>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</si>
  <si>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</si>
  <si>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</si>
  <si>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</si>
  <si>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</si>
  <si>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</si>
  <si>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</si>
  <si>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</si>
  <si>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</si>
  <si>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</si>
  <si>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</si>
  <si>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</si>
  <si>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</si>
  <si>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</si>
  <si>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</si>
  <si>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</si>
  <si>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</si>
  <si>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</si>
  <si>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</si>
  <si>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</si>
  <si>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</si>
  <si>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</si>
  <si>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</si>
  <si>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</si>
  <si>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</si>
  <si>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</si>
  <si>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</si>
  <si>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</si>
  <si>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</si>
  <si>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</si>
  <si>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</si>
  <si>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</si>
  <si>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</si>
  <si>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</si>
  <si>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</si>
  <si>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</si>
  <si>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</si>
  <si>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</si>
  <si>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</si>
  <si>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</si>
  <si>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</si>
  <si>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</si>
  <si>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</si>
  <si>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</si>
  <si>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</si>
  <si>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</si>
  <si>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</si>
  <si>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</si>
  <si>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</si>
  <si>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</si>
  <si>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</si>
  <si>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</si>
  <si>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</si>
  <si>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</si>
  <si>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</si>
  <si>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</si>
  <si>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</si>
  <si>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</si>
  <si>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</si>
  <si>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</si>
  <si>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</si>
  <si>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</si>
  <si>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</si>
  <si>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</si>
  <si>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</si>
  <si>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</si>
  <si>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</si>
  <si>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</si>
  <si>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</si>
  <si>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</si>
  <si>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</si>
  <si>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</si>
  <si>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</si>
  <si>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</si>
  <si>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</si>
  <si>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</si>
  <si>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</si>
  <si>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</si>
  <si>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</si>
  <si>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</si>
  <si>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</si>
  <si>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</si>
  <si>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</si>
  <si>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</si>
  <si>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</si>
  <si>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</si>
  <si>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</si>
  <si>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</si>
  <si>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</si>
  <si>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</si>
  <si>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</si>
  <si>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</si>
  <si>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</si>
  <si>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</si>
  <si>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</si>
  <si>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</si>
  <si>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</si>
  <si>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</si>
  <si>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</si>
  <si>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</si>
  <si>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</si>
  <si>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</si>
  <si>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</si>
  <si>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</si>
  <si>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</si>
  <si>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</si>
  <si>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</si>
  <si>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</si>
  <si>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</si>
  <si>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</si>
  <si>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</si>
  <si>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</si>
  <si>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</si>
  <si>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</si>
  <si>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</si>
  <si>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</si>
  <si>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</si>
  <si>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</si>
  <si>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</si>
  <si>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</si>
  <si>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</si>
  <si>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</si>
  <si>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</si>
  <si>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</si>
  <si>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</si>
  <si>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</si>
  <si>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</si>
  <si>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</si>
  <si>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</si>
  <si>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</si>
  <si>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</si>
  <si>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</si>
  <si>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</si>
  <si>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</si>
  <si>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</si>
  <si>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</si>
  <si>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</si>
  <si>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</si>
  <si>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</si>
  <si>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</si>
  <si>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</si>
  <si>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</si>
  <si>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</si>
  <si>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</si>
  <si>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</si>
  <si>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</si>
  <si>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</si>
  <si>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</si>
  <si>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</si>
  <si>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</si>
  <si>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</si>
  <si>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</si>
  <si>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</si>
  <si>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</si>
  <si>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</si>
  <si>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</si>
  <si>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</si>
  <si>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</si>
  <si>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</si>
  <si>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</si>
  <si>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</si>
  <si>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</si>
  <si>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</si>
  <si>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</si>
  <si>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</si>
  <si>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</si>
  <si>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</si>
  <si>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</si>
  <si>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</si>
  <si>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</si>
  <si>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</si>
  <si>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</si>
  <si>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</si>
  <si>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</si>
  <si>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</si>
  <si>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</si>
  <si>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</si>
  <si>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</si>
  <si>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</si>
  <si>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</si>
  <si>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</si>
  <si>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</si>
  <si>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</si>
  <si>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</si>
  <si>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</si>
  <si>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</si>
  <si>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</si>
  <si>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</si>
  <si>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</si>
  <si>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</si>
  <si>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</si>
  <si>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</si>
  <si>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</si>
  <si>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</si>
  <si>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</si>
  <si>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</si>
  <si>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</si>
  <si>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</si>
  <si>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</si>
  <si>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</si>
  <si>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</si>
  <si>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</si>
  <si>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</si>
  <si>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</si>
  <si>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</si>
  <si>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</si>
  <si>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</si>
  <si>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</si>
  <si>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</si>
  <si>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</si>
  <si>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</si>
  <si>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</si>
  <si>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</si>
  <si>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</si>
  <si>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</si>
  <si>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</si>
  <si>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</si>
  <si>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</si>
  <si>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</si>
  <si>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</si>
  <si>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</si>
  <si>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</si>
  <si>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</si>
  <si>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</si>
  <si>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</si>
  <si>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</si>
  <si>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</si>
  <si>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</si>
  <si>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</si>
  <si>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</si>
  <si>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</si>
  <si>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</si>
  <si>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</si>
  <si>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</si>
  <si>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</si>
  <si>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</si>
  <si>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</si>
  <si>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</si>
  <si>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</si>
  <si>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</si>
  <si>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</si>
  <si>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</si>
  <si>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</si>
  <si>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</si>
  <si>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</si>
  <si>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</si>
  <si>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</si>
  <si>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</si>
  <si>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</si>
  <si>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</si>
  <si>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</si>
  <si>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</si>
  <si>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</si>
  <si>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</si>
  <si>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</si>
  <si>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</si>
  <si>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</si>
  <si>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</si>
  <si>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</si>
  <si>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</si>
  <si>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</si>
  <si>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</si>
  <si>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</si>
  <si>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</si>
  <si>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</si>
  <si>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</si>
  <si>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</si>
  <si>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</si>
  <si>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</si>
  <si>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</si>
  <si>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</si>
  <si>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</si>
  <si>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</si>
  <si>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</si>
  <si>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</si>
  <si>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</si>
  <si>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</si>
  <si>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</si>
  <si>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</si>
  <si>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</si>
  <si>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</si>
  <si>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</si>
  <si>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</si>
  <si>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</si>
  <si>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</si>
  <si>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</si>
  <si>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</si>
  <si>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</si>
  <si>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</si>
  <si>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</si>
  <si>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</si>
  <si>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</si>
  <si>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</si>
  <si>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</si>
  <si>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</si>
  <si>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</si>
  <si>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</si>
  <si>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</si>
  <si>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</si>
  <si>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</si>
  <si>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</si>
  <si>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</si>
  <si>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</si>
  <si>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</si>
  <si>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</si>
  <si>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</si>
  <si>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</si>
  <si>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</si>
  <si>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</si>
  <si>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</si>
  <si>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</si>
  <si>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</si>
  <si>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</si>
  <si>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</si>
  <si>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</si>
  <si>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</si>
  <si>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</si>
  <si>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</si>
  <si>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</si>
  <si>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</si>
  <si>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</si>
  <si>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</si>
  <si>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</si>
  <si>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</si>
  <si>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</si>
  <si>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</si>
  <si>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</si>
  <si>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</si>
  <si>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</si>
  <si>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</si>
  <si>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</si>
  <si>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</si>
  <si>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</si>
  <si>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</si>
  <si>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</si>
  <si>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</si>
  <si>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</si>
  <si>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</si>
  <si>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</si>
  <si>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</si>
  <si>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</si>
  <si>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</si>
  <si>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</si>
  <si>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</si>
  <si>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</si>
  <si>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</si>
  <si>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</si>
  <si>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</si>
  <si>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</si>
  <si>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</si>
  <si>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</si>
  <si>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</si>
  <si>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</si>
  <si>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</si>
  <si>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</si>
  <si>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</si>
  <si>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</si>
  <si>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</si>
  <si>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</si>
  <si>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</si>
  <si>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</si>
  <si>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</si>
  <si>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</si>
  <si>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</si>
  <si>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</si>
  <si>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</si>
  <si>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</si>
  <si>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</si>
  <si>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</si>
  <si>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Juvenile Forensic Assistance for Stabilization and Treatment (JFAST)</t>
  </si>
  <si>
    <t>Juvenile Forensic Assistance for Stabilization and Treatment (JFAST) is a comprehensive, coordinated program that addresses the mental health needs of juvenile clients. Partners from the Probation Department, Juvenile Court, Public Defender, District Attorney, San Diego County Behavioral Health/Juvenile Forensic Services and a community-based organization contractor make up the JFAST team. JFAST's mission is to promote rehabilitation and public safety, and to reduce recidivism.
The JFAST Program supports the recovery of youth with mental health needs by providing access to individualized treatment, strengthening family stability and reducing out of home placements by connecting youth and families to services within their community. The JFAST team meets weekly to review candidates for the program, develop treatment plans and assess youth progress/graduation criteria.
The program's objective is to enroll participants in individualized mental health programs that utilize a community treatment approach, which can include individual and/or group therapy, case management, wrap-around services, education assistance as well as referrals to medication assistance.
The program also uses a combination of incentives and sanctions to encourage positive behavior or address program noncompliance. Youth who are accepted in the JFAST program typically have a mental health diagnosis beyond an Axis I - Conduct Disorder. The JFAST program works with participants who have experienced significant mental health episodes which threaten in-home placement and may place them at risk for removal to a group home or residential treatment facility. JFAST is one of the last available options to keep youth in their home prior to a recommendation to the court for commitment into a residential treatment facility.</t>
  </si>
  <si>
    <t>Substance Abuse Services Program (SAS)</t>
  </si>
  <si>
    <t>Community Assessment Teams (CAT) / Diversion</t>
  </si>
  <si>
    <t xml:space="preserve">Alternatives to Detention (ATD) </t>
  </si>
  <si>
    <t xml:space="preserve">Parenting Program for Youth in Custody </t>
  </si>
  <si>
    <t>The goal of the Parenting Program is to improve the quality of parent-child interactions, improve the physical and social environment in the institution, and focus on rehabilitation and reintegration into the community as a parent. The program provides a quality parenting program targeted at incarcerated youth that includes a relevant parenting curriculum. By improving and enhancing the quality of the parent-child relationship and fostering secure attachments for the parent and child, this will help to maintain strong bonds with the youth's connection to family in the community and increase the chances of the youth's rehabilitation. Due to governmental restrictions based on COVID-19, services were not provided during the fiscal year 2020-2021. This program concluded in June of 2021.</t>
  </si>
  <si>
    <t xml:space="preserve">Achievement Centers </t>
  </si>
  <si>
    <t xml:space="preserve">Support for Family Engagement </t>
  </si>
  <si>
    <t xml:space="preserve">Youth Engagement at Juvenile Detention Facilities </t>
  </si>
  <si>
    <t xml:space="preserve">Rise is Strength and Empowerment (RISE) </t>
  </si>
  <si>
    <t xml:space="preserve">Resilience is Strength and Empowerment (RISE) Court is a specialized unit in the Probation Department that utilizes a collaborative court model. RISE Court is a trauma-informed program that uses a multidisciplinary approach to address the needs of youth who are, or at risk of becoming, victims of commercial sexual exploitation. An integral part of the program to address Commercial Sexual Exploitation of Children (CSEC) are the incentives and enrichment resources as well as empowerment activities for the youth. The resources to support this portion of the program are provided through JJCPA funding. Some examples include but are not limited to the following: 
1. Welcome grace bag filled with hygiene products, stuffed animal, clothes, and other items
2. Birthday celebrations 
3. Gift cards 
4. Gas cards
5. Graduation gifts
6. School supplies
7. Clothing or necessary supplies if minor changed placements or have housing instability
A subcommittee meets every three months to plan empowerment activities.  Some activities the youth have been exposed to thus far have been college tours, Disneyland, Hip Hop Yoga, movie theatre, financial education, RISE Family Holiday Dinner, and paint night. These events foster rapport building between the youth and professionals as well as exposed the youth to experiences they would not otherwise engage in. The incentives are targeted and further assist them in being successful on probation and in the program.
Two bilingual licensed, or license eligible, RISE clinicians will be hired to meet regularly with all youth in custody, Short-term Therapeutic Residential Treatment Program (STRTPs) or in the community for prevention and treatment of CSEC youth.  These clinicians will provide one-on-one small group counseling and therapeutic support, liaison with other relevant team members, and support youth in building healthy, supportive, trusting relationships with youth and their caregivers. </t>
  </si>
  <si>
    <t xml:space="preserve">Running Club for Youth </t>
  </si>
  <si>
    <t>The Alternatives to Detention (ATD) Program provides a continuum of community-based and family supported detention alternatives for juvenile clients and justice-involved youth, who have been arrested, charged and would benefit from community-based options instead of more formal actions within the juvenile justice and education systems, including detention, court, probation, expulsion, and therapeutic commitments.
ATD services address community, family, and individual risk factors that minimize the risk of further delinquent behavior and promote positive behavioral change. Services provided to youth and family include, but are not limited to, home detention, secured sheltering, reporting centers, trauma-informed care, case management, and counseling services. Program goals include: reducing juvenile delinquency rates, improving family engagement, strengthening family support, improving the juvenile justice system's efficacy, keep youth in the community while receiving resources (and out of secure detention), and the Reduction of Racial and Ethnic Disparity (RRED).</t>
  </si>
  <si>
    <t>Outdoor Activities &amp; Experiences for Youth In Custody</t>
  </si>
  <si>
    <t>Family Therapy Services</t>
  </si>
  <si>
    <t>SDRRC II-Training/Implementation Specialist</t>
  </si>
  <si>
    <t>Expert in National Best Practices for Youth in Detention</t>
  </si>
  <si>
    <t>The Expert in National Best Practices for Youth in Detention will provide a means to transform San Diego Probation Department's organizational culture and improve short- and long-term outcomes associated with the facilities by making recommendations from direct observations of staff, youth and facilities. This individual will help to resolve issues that entail substantial reform in the fundamentals around facility culture, atmosphere, staff training, staff and youth relationships, family engagement, and behavior response techniques.</t>
  </si>
  <si>
    <t>Youthful Offender Unit (YOU)</t>
  </si>
  <si>
    <t>Interim Housing</t>
  </si>
  <si>
    <t>The Probation Department has recently entered into a new contract effective April 1, 2021 with multiple community-based organizations for transitional housing and supportive services for youth over the age of 18 on Probation supervision and under the jurisdiction of juvenile court. Interim housing provides a safe, drug and alcohol free, healthy and stable living environment for these clients to assist in their ability to achieve their conditions of probation and stable housing.
Living in secure and safe environment promote a positive impact to client’s life skills and self- sufficiency that may lead to successful employment and permanent housing. 
This continued service assists clients to provide secure and stable housing while client makes progress toward life goals, thereby ensuring greater success for the youth in maintaining a crime-free and drug-free lifestyle.</t>
  </si>
  <si>
    <t xml:space="preserve">JJCPA Program Evaluation </t>
  </si>
  <si>
    <t>Substance Abuse Services (SAS) is a community-based intervention and referral program, aligned with County of San Diego Probation Department’s Youth Development and Community Support Services (YDCSS) that promotes sobriety, reduces substance abuse and reduces recidivism of youth with substance abuse needs (Youth) and strengthens their families, which includes, but is not limited to, parents, guardians, relatives and caregivers (Family). 
The SAS program has an Intervention Services Plan that identifies the youth’s substance treatment referral services and/or educational needs, or “Track”.  There are three different service tracks based on the youth's service plan:
Track 1 is for youth who have experimented with drugs or have a less severe substance abuse issue.  This is a three-month program (up to 90 days). Youth could receive case management, regular drug testing, referral services and educational and family support services as needed.
Track 2 is for youth who have extensive substance abuse issues and need a higher level of care. This is a six-month program that includes enrollment in a substance abuse treatment program, increased case management and additional multi-family group therapy sessions.
Track 3 consists of frequent drug testing and family support referral services as determined by their Diversion and/or Informal Probation contract, which lasts for 90 days. 
Youth with a higher level of need are enrolled in a treatment program that includes more intensive probation supervision, as well as substance use classes. These youth are drug-tested a minimum of two times per month by Probation, in addition to testing conducted by the treatment program.</t>
  </si>
  <si>
    <t xml:space="preserve">The Community Assessment Teams (CAT) programs have been in place since 1998, servicing the youth and families in San Diego County. In 2014, diversion services were added under the CAT contracts to strengthen the continuum of care for prevention and early intervention services for youth and their families, to increase access to services through a variety of entry points. 
The CAT/JD program represents collaboration among the County of San Diego Probation Department and community-based organizations in each region of the county. The agencies receive over 5,200 referrals and manage almost 3,000 cases a year. Youth are referred to the program by Probation, law enforcement, community-based organizations, schools, faith-based organizations, and self-referrals. 
The CAT and JD programs are contracted community-based services designed to keep at-risk youth from entering and/or re-entering the juvenile justice system. This is achieved by providing prevention and early intervention, and specialized diversion services focused on positive support to school-age youth (ages 6-18) who demonstrate at-risk delinquent behavior, have low level misdemeanors and experience negative environmental factors such as poverty, school disruption, adverse family dynamics, truancy, or substance abuse that could lead to juvenile justice system involvement and escalation. 
The CAT/JD programs serve all eligible youth countywide and take a holistic, developmentally appropriate approach to determining and tailoring the services and referrals that best meet the needs of each individual youth and their family. Services and referrals available to youth include counseling, skill building, behavioral interventions, academic assistance, substance abuse education, case management, and community service.
As part of the juvenile justice continuum, youth with law enforcement contact are referred for Diversion Services as an alternative to charges being filed for alleged misdemeanor offenses. These youth receive more intense case management services than CAT youth. Formal contracts developed by the contractor and must satisfy certain conditions in accordance with the San Diego County Juvenile Diversion Protocols. The Diversion team must adhere to the San Diego County Juvenile Diversion Protocols at all times.  
CAT and JD Services for youth address community, family, and individual risk factors that minimize the risk of further delinquent behavior and promote positive behavioral change. 
The CAT/JD teams are composed of intake staff, case managers, parent educators and mental health professionals and will offer an array of services to all eligible youth countywide and their family, focused on, but not limited to:
•	Individualized multi-tiered assessments 
•	Individualized case management, counseling, skill building, behavioral health, academic assistance, pro-social and resiliency activities, community services and substance abuse prevention and intervention
•	Family conflict mediation 
•	Family engagement and support throughout youth’s participation in the program
•	Youth leadership development activities 
•	Family stabilization services </t>
  </si>
  <si>
    <t xml:space="preserve">The CHOICE program, launched in FY 2019-20, is a nationally recognized model based on best practices and evidence-based principles. The CHOICE program provides intensive case management, positive youth development program that supports youth while on probation supervision in the community and strengthens family relationships resulting in better outcomes for youth. CHOICE program staff form a multi-disciplinary team with probation officers, regional clinicians, and other community programs involved. Together, this team helps guide participants to complete supervision mandates and individual goals. Probation contracts with SBCS to oversee regional services and provide CHOICE programming in the Central/South (SBCS), North (North County Lifeline) and East (San Diego Youth Services).  The program targets youth who are on probation and need additional services to reduce violations, strengthen family relationships and increase resiliency factors. Services include, but are not limited to, home visits, school visits, mentoring, recreational activities, educational support and life skill development.
</t>
  </si>
  <si>
    <t xml:space="preserve">Youth Authored Publication for Youth in Custody </t>
  </si>
  <si>
    <t>Achievement Centers are set up in three separate communities throughout San Diego County, in which the contractors provide transportation, tutoring, pro-social skills, meals and career exploration after regular school hours to at-risk youth. These programs help to maintain the education and community linkages that are vital to youth and family success and to improve public safety outcomes for these youth.
The three sites in operation currently are Escondido, Central San Diego and in East San Diego to service youth in multiple communities where at-risk youth reside.
The Achievement Centers provide a critical opportunity for justice-involved youth presenting at-risk behavior, to receive community-based treatment services in attempt to prevent incarceration, promote positive outcomes by developing pro-social skills, and maintain important family and community linkages.</t>
  </si>
  <si>
    <t>The JJCPA evaluation for San Diego County is conducted by the Criminal Justice Clearinghouse of San Diego Association of Governments (SANDAG), as part of the cross-site evaluation for all JJCPA programs effectiveness across the state. SANDAG provides program and statistical evaluation services for the JJCPA programs managed by the County of San Diego Probation Department and its partners. SANDAG also conducts more in-depth studies on JJCPA programs when additional information is needed to better understand outcomes and make program adjustments. In addition, the JJCPA evaluation has developed research protocols for coordinating, collecting, and analyzing data with respect to Reducing Racial and Ethnic Disparities (RRED).
SANDAG publishes the JJCPA Annual Report and submits an annual program report to the Board of State and Community Corrections.They have also developed a Final Report for RRED in previous years to share findings and provide recommendations to reduce disparities.</t>
  </si>
  <si>
    <t>On and off-site outdoor adventure activities and experiences are provided to youth in custody at County of San Diego Probation Department juvenile detention facilities. Outdoor activities for youth have shown to have a positive effect on the youth and staff at juvenile detention facilities. By providing new positive and fun outdoor activities such as rock climbing, hiking, kayaking, mountain biking, etc., youth are able to experience new, safe, and sober activities. Working with other youth and staff through this program improves relationships with their peers and Probation staff. By strengthening individual skills, developing leadership skills and abilities, providing opportunities for public engagement in the community, strengthening feelings of self-confidence and self-efficacy, these activities promote a sense of belonging, engage youth in teamwork, and promote each youth's individual strengths and abilities.  Programming for these services have been expanded greatly to accomodate the service delivery to a multi-faceted youth population.</t>
  </si>
  <si>
    <t>The Probation Department and its community partners regularly review the needs of youth in custody and under supervision and identify effective evidence-based interventions and services to enhance outcomes. The goals are to reduce recidivism and reduce the number of youths in custody. Probation has recognized a need to provide additional treatment for youth at risk for delinquency, violence, gang involvement, substance use, and other behavioral problems such as Conduct Disorder or Oppositional Defiant Disorder. These behaviors decrease a youth's chance of completing school and increase the risk of escalating involvement in the juvenile justice system. Probation has also identified a lack of transportation as a common barrier to participation in family therapy services for this population. 
By working relationally with the entire family, these therapies are designed to treat a range of adolescent behavioral problems, which often accompany adolescent substance use, such as school under achievement, oppositional defiance, delinquency, and disengagement from pro-social activities. Strategies utilized that are evidence based include Brieft Strategic Family Therapy (BSFT), Functional Family Therapy (FFT), Multi-dimensional Family Therapy (MDFT) and Multi-sytemic Therapy (MST) for family therapy services.</t>
  </si>
  <si>
    <t>The focus of the County of San Diego Probation Department's Youthful Offender Unit (YOU) program is client rehabilitation and community safety.  To support and serve the female youth population, YOU utilizes a collaborative approach for providing learning and growth opportunities to the participants by teaming with community-based organizations and other County departments.
As the department continues to transition programs in line with a positive youth development approach, the YOU program has since shifted to become a new treatment program for the male youth population called, Healing Opportunities for Personal Empowerment (HOPE) as of July 2021.  The HOPE program will focus on the triad of treatment needs typical of youth deeply entrenched in the juvenile justice system: mental health diagnoses, substance abuse diagnoses, and criminogenic needs (including the personal, familial, social determinants leading to criminal behavior).  At the heart of the program is the idea that HOPE will be a rehabilitative, healing environment staffed by engaged, caring adults (both Probation and Behavioral Health); the environment itself will be considered a therapeutic intervention. As such, all clinicians, probation staff, contracted providers, and youth will be trained and expected to create and maintain a strength-based, trauma-informed, therapeutic milieu which will allow staff and youth to practice newly acquired skills in a safe environment while also maintaining structure and personal accountability.
Programming during the custodial phase is evidence-based and focuses on behavior change. Community-based organizations work with the clients in custody to prepare them for transition back into the community. The youth's case plan both in and out of custody aids participants in achieving sobriety, improving literacy and educational levels, finding full-time employment, and addresses criminogenic factors, such as pro-criminal peer association related to gang violence.
The department will continue to focus on client rehabilitation and community safety. The department regularly conducts comprehensive needs assessments to identify and correct facility gaps to fully support the YOU and HOPE programs, its goals, and mission.</t>
  </si>
  <si>
    <t>Annick Vilmenay</t>
  </si>
  <si>
    <t>(858) 514-3175</t>
  </si>
  <si>
    <t>Annick.Vilmenay@sdcounty.ca.gov</t>
  </si>
  <si>
    <t xml:space="preserve">These programs are San Diego County‘s response to the need to provide a continuum of services to divert youth from detention and provide restorative programming in the community so that youth can successfully exit the juvenile justice system while not disrupting their educational and positive community connections.  San Diego County focuses on prevention and diversion services using best practices and evidence-based principles. For example, the Community Assessment Teams (CAT) program (which is funded by JJCPA), represents the collaboration between the San Diego County Probation Department and various community-based organizations throughout the region. Prevention and low-level intervention services provided in the CAT program address issues youth have to prevent justice system involvement.  
On the other end of the service continuum, the San Diego County Probation Department has seen a reduction in the number of higher risk juveniles served through YOBG over the past five years. Based on research that shows that detention increases the likelihood of a youth becoming even more deeply involved in the justice system, the San Diego Probation Department has made significant changes to divert youth from detention. In the last five years, the number of youth booked into detention decreased by 78%, from 3001 in CY 2016 to 649 in CY 2021.  This may be due in part to the enhancement of services in the community such as the Achievement Centers and the CHOICE Program, that provide alternatives to detention and promote long-term success when youth are experiencing difficulties and need more intensive services that support positive youth development. 
The County of San Diego Probation Department will continue to utilize JJCPA and YOBG funding to help expand services and programs where there is the greatest need in collaboration with community-based organizations and partners.   </t>
  </si>
  <si>
    <t xml:space="preserve">In compiling the data needed for this report format, methodological differences were discovered between the data extractions that the San Diego County’s Probation Case Management System (PCMS) was providing to the Department of Justice’s (DOJ) Juvenile Court and Probation Statistical System (JCPSS) and what Probation staff was querying for an overview of local data. There have been many changes and updates in the way the data are recorded in PCMS that are not supported in the original script or code that were created many years ago for the JCPSS feed. The data provided in this report is based upon an updated query run by Probation staff, separate from the data extracted for the JCPSS.
Although our query was not able to extract the exact number of diversion cases, there are hundreds of youth who participate in programs that provide counseling, mentoring, substance abuse treatment, and/or other interventions to meet the needs of youth and their families in the community and to divert them from the justice system. Probation Case Management System (PCMS) does not clearly identify diversion cases, however Probation is committed to providing a continuum of care that includes a focus on diversion opportunities to divert youth from detention and from formal justice system processing. Services geared towards diverting youth from the justice system are provided at multiple points of contact by numerous justice system partners including law enforcement, Probation, and the District Attorney’s Office in collaboration with community-based organizations. </t>
  </si>
  <si>
    <t>Across our system, the pandemic really altered recidivism rates due to a variety of factors such as  the impact on law enforcement, etc.</t>
  </si>
  <si>
    <t>Community Based Regional Mental Health Clinicians</t>
  </si>
  <si>
    <t>Karl Peralta</t>
  </si>
  <si>
    <t>Budget Manager</t>
  </si>
  <si>
    <t>(858) 514-2097</t>
  </si>
  <si>
    <t>Karl.Peralta@sdcounty.ca.gov</t>
  </si>
  <si>
    <t>Contracts Manager</t>
  </si>
  <si>
    <t xml:space="preserve">  CHOICE</t>
  </si>
  <si>
    <t>The Youth-Authored Publication gives youth in custody the opportunity to share their ideas and life experiences in a safe space by:
· Encouraging literacy and creative writing skills
· Providing opportunities for self-expression
· Promoting each youth's individual strengths and abilities
· Strengthening feelings of self-confidence and self-efficacy
· Developing critical thinking skills
· Promoting a sense of belonging
· Processing trauma and bolstering feelings of self-worth
· Motivating youth to make more positive decisions in the future</t>
  </si>
  <si>
    <t>The Probation Department has been expanding virtual visiting options through increased electronic device resources using Skype; Microsoft Teams, and Video Teleconferencing. The Probation Department has expanded the definition of “family” to include significant adults in the youth’s development.  This enables youth that do not have parents available to maintain contact with a wide variety of positive role models.  
To encourage youth and family visitation, the Department made visitation areas more welcoming and conducive to communication; expanded the visitation hours in the evenings and on weekends; and hosted special events with transportation. Correctional counselors and re-entry officers encouraged visitation by family members and positive mentors.
Funding for this program was intended to supplement our existing family engagement efforts by facilitating special events and activities that family members could participate in, but restrictions due to COVID-19 limited our ability to conduct such activities during fiscal year 2021-2022.  As the pandemic continues to ease, we look forward to expanding our engagement with families.</t>
  </si>
  <si>
    <t xml:space="preserve">The Probation Department utilizes multiple strategies to improve staff- youth engagement, including a behavior management system, which rewards youth for learning and using positive skills. One of the most popular and effective behavior management strategies within our institutions involves youth and staff members sharing a special meal to celebrate group accomplishments.
</t>
  </si>
  <si>
    <t xml:space="preserve">Youth at Probation juvenile detention facilities are given the opportunity to participate and run in half marathons and 5K events throughout the County.
Youth participate in physical training with Probation Officers, San Diego County Office of Education teachers and/or Behavioral Health Services staff in preparation for the marathons. This collaboration has proven tremendously beneficial to the youth who participate as they develop a love for running that they did not have before. Families are invited and many come to race day excitedly greeting their loved one at the finish line. After each race, the youth, their families, probation officers, teachers, and behavioral health team members spend time congratulating one another and celebrating the amazing accomplishment. Many youth continue to train and participate in races from home after release.
The Running Program uses the time youth are in custody and in probation programs to provide mentorship, guidance, and experiences which might not otherwise be possible. Youth experience increased self-esteem, discover a healthy means for achieving the adrenaline they often seek, and feel a profound sense of accomplishment.		</t>
  </si>
  <si>
    <t xml:space="preserve">San Diego State University’s Academy for Professional Excellence will assist Probation in developing training, coaching, and e-learning on the administration of the SDRRC-II tool and the fidelity of the scoring.  Trainings will be ongoing and widespread to continually assure consistency and validity. Trainings will assist Probation staff in asking the right questions in interviews with the youth to get the information they need to score out the SDRRC-II.
</t>
  </si>
  <si>
    <t>In the Central, East, North &amp; South regions of the County of San Diego, a minimum of four (4) full-time Licensed, or license-eligible, community based clinicians perform behavioral health assessments and screenings in tandem with the case managing Probation Officer and facilitate referrals and engagement to designated programs, including behavioral health services (e.g. identified mental health programs, and substance use disorder treatment programs), and other ancillary services (e.g. physical, educational, employment, housing, or social services) when indicated for youth supervised by Probation. Contracted clinicians are dual diagnosis capable and educated in trauma informed care.  In addition, one (1) RISE Program Clinician serve youth in short-term residential treatment programs, or in the community, who are either at-risk for or assessed as victims of Commercial Sexual Exploitation of Children (CSEC). This RISE Clinician provides education, one-on-one and small group counseling and therapeutic support, regular updates to Probation, and liaisons consistently with other relevant rehabilitative team members. One (1) Staff Clinical-Support Social Worker will serve Probation staff working in institutions, to give them support including individual counseling and linkage to community resources. Two (2) Group Facilitators will conduct youth group sessions on cognitive behavioral therapy (CBT). A (1) Program Coordinator will supervise clinicians and oversee the program.    
This continuum of services assists in the transition from custody to the community and from program to program, thereby ensuring greater success for the youth in maintaining a crime-free and drug-free lifestyle.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</si>
</sst>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709">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1" fillId="0" borderId="0" xfId="0" applyFont="1" applyAlignment="1">
      <alignment horizontal="left" vertical="top" wrapText="1"/>
    </xf>
    <xf numFmtId="0" fontId="0" fillId="0" borderId="11" xfId="0" applyBorder="1"/>
    <xf numFmtId="0" fontId="10" fillId="0" borderId="11" xfId="0" applyFont="1" applyBorder="1" applyAlignment="1">
      <alignment horizontal="center"/>
    </xf>
    <xf numFmtId="0" fontId="10" fillId="0" borderId="11" xfId="0" applyFont="1" applyBorder="1"/>
    <xf numFmtId="0" fontId="10" fillId="0" borderId="0" xfId="0" applyFont="1"/>
    <xf numFmtId="0" fontId="2" fillId="0" borderId="0" xfId="0" applyFont="1" applyAlignment="1">
      <alignment horizontal="center"/>
    </xf>
    <xf numFmtId="0" fontId="0" fillId="0" borderId="0" xfId="0"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justify" vertical="top" wrapText="1"/>
    </xf>
    <xf numFmtId="0" fontId="0" fillId="0" borderId="0" xfId="0" applyAlignment="1">
      <alignment horizontal="left" vertical="top" wrapText="1"/>
    </xf>
    <xf numFmtId="0" fontId="1" fillId="0" borderId="0" xfId="0" applyFont="1" applyAlignment="1">
      <alignment vertical="top" wrapText="1"/>
    </xf>
    <xf numFmtId="0" fontId="5" fillId="0" borderId="0" xfId="0" applyFont="1" applyAlignment="1">
      <alignment horizontal="center"/>
    </xf>
    <xf numFmtId="0" fontId="0" fillId="0" borderId="12" xfId="0" applyBorder="1"/>
    <xf numFmtId="0" fontId="0" fillId="0" borderId="13" xfId="0" applyBorder="1"/>
    <xf numFmtId="0" fontId="0" fillId="0" borderId="0" xfId="0" applyAlignment="1">
      <alignment horizontal="left" vertical="center"/>
    </xf>
    <xf numFmtId="0" fontId="1" fillId="0" borderId="0" xfId="0" applyFont="1" applyAlignment="1">
      <alignment horizontal="left"/>
    </xf>
    <xf numFmtId="49" fontId="1" fillId="0" borderId="0" xfId="0" applyNumberFormat="1" applyFont="1" applyAlignment="1">
      <alignment vertical="top" wrapText="1"/>
    </xf>
    <xf numFmtId="0" fontId="0" fillId="0" borderId="8" xfId="0" applyBorder="1" applyAlignment="1">
      <alignment horizontal="left" vertical="top" wrapText="1"/>
    </xf>
    <xf numFmtId="0" fontId="0" fillId="0" borderId="12" xfId="0" applyBorder="1" applyAlignment="1">
      <alignment horizontal="center" vertical="center"/>
    </xf>
    <xf numFmtId="0" fontId="0" fillId="0" borderId="13" xfId="0" applyBorder="1" applyAlignment="1">
      <alignment horizontal="center" vertical="center"/>
    </xf>
    <xf numFmtId="0" fontId="1" fillId="0" borderId="0" xfId="0" applyFont="1" applyAlignment="1">
      <alignment horizontal="justify" vertical="center"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Fon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lignment horizontal="justify" vertical="center"/>
    </xf>
    <xf numFmtId="0" fontId="0" fillId="12" borderId="0" xfId="0" applyFill="1" applyAlignment="1">
      <alignment horizontal="justify" vertical="center"/>
    </xf>
    <xf numFmtId="0" fontId="0" fillId="12" borderId="4" xfId="0" applyFill="1" applyBorder="1" applyAlignment="1">
      <alignment horizontal="justify" vertical="center"/>
    </xf>
    <xf numFmtId="0" fontId="1" fillId="12" borderId="12" xfId="0" applyFont="1" applyFill="1" applyBorder="1" applyAlignment="1">
      <alignment horizontal="justify" vertical="center"/>
    </xf>
    <xf numFmtId="0" fontId="0" fillId="12" borderId="13" xfId="0" applyFill="1" applyBorder="1" applyAlignment="1">
      <alignment horizontal="justify" vertical="center"/>
    </xf>
    <xf numFmtId="0" fontId="0" fillId="12" borderId="14" xfId="0" applyFill="1" applyBorder="1" applyAlignment="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Protection="1">
      <protection locked="0"/>
    </xf>
    <xf numFmtId="0" fontId="0" fillId="6" borderId="8" xfId="0" applyFill="1" applyBorder="1" applyProtection="1">
      <protection locked="0"/>
    </xf>
    <xf numFmtId="0" fontId="0" fillId="6" borderId="9" xfId="0" applyFill="1" applyBorder="1" applyProtection="1">
      <protection locked="0"/>
    </xf>
    <xf numFmtId="42" fontId="1" fillId="0" borderId="6" xfId="0" applyNumberFormat="1" applyFont="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lignment horizontal="right"/>
    </xf>
    <xf numFmtId="0" fontId="6" fillId="10" borderId="8" xfId="0" applyFont="1" applyFill="1" applyBorder="1" applyAlignment="1">
      <alignment horizontal="right"/>
    </xf>
    <xf numFmtId="0" fontId="6" fillId="10" borderId="9" xfId="0" applyFont="1" applyFill="1" applyBorder="1" applyAlignment="1">
      <alignment horizontal="right"/>
    </xf>
    <xf numFmtId="42" fontId="6" fillId="4" borderId="6" xfId="0" applyNumberFormat="1" applyFont="1" applyFill="1" applyBorder="1" applyAlignment="1">
      <alignment horizontal="right"/>
    </xf>
    <xf numFmtId="0" fontId="1" fillId="12" borderId="1" xfId="0" applyFont="1" applyFill="1" applyBorder="1" applyAlignment="1">
      <alignment horizontal="justify" vertical="center"/>
    </xf>
    <xf numFmtId="0" fontId="0" fillId="12" borderId="2" xfId="0" applyFill="1" applyBorder="1" applyAlignment="1">
      <alignment horizontal="justify" vertical="center"/>
    </xf>
    <xf numFmtId="0" fontId="0" fillId="12" borderId="3" xfId="0" applyFill="1" applyBorder="1" applyAlignment="1">
      <alignment horizontal="justify" vertical="center"/>
    </xf>
    <xf numFmtId="0" fontId="0" fillId="9" borderId="10" xfId="0" applyFill="1" applyBorder="1" applyAlignment="1">
      <alignment horizontal="left"/>
    </xf>
    <xf numFmtId="0" fontId="0" fillId="9" borderId="8" xfId="0" applyFill="1" applyBorder="1" applyAlignment="1">
      <alignment horizontal="left"/>
    </xf>
    <xf numFmtId="0" fontId="0" fillId="9" borderId="9" xfId="0" applyFill="1" applyBorder="1" applyAlignment="1">
      <alignment horizontal="left"/>
    </xf>
    <xf numFmtId="42" fontId="1" fillId="2" borderId="6" xfId="0" applyNumberFormat="1" applyFont="1" applyFill="1" applyBorder="1" applyAlignment="1">
      <alignment horizontal="right"/>
    </xf>
    <xf numFmtId="42" fontId="1" fillId="2" borderId="6" xfId="0" applyNumberFormat="1" applyFont="1" applyFill="1" applyBorder="1" applyAlignment="1">
      <alignment horizontal="center"/>
    </xf>
    <xf numFmtId="0" fontId="0" fillId="6" borderId="10" xfId="0" applyFill="1" applyBorder="1" applyAlignment="1">
      <alignment horizontal="left"/>
    </xf>
    <xf numFmtId="0" fontId="0" fillId="6" borderId="8" xfId="0" applyFill="1" applyBorder="1" applyAlignment="1">
      <alignment horizontal="left"/>
    </xf>
    <xf numFmtId="0" fontId="0" fillId="6" borderId="9" xfId="0" applyFill="1" applyBorder="1" applyAlignment="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5" fillId="7" borderId="10" xfId="0" applyFont="1" applyFill="1" applyBorder="1" applyAlignment="1">
      <alignment horizontal="right"/>
    </xf>
    <xf numFmtId="0" fontId="5" fillId="7" borderId="8" xfId="0" applyFont="1" applyFill="1" applyBorder="1" applyAlignment="1">
      <alignment horizontal="right"/>
    </xf>
    <xf numFmtId="0" fontId="27" fillId="7" borderId="8" xfId="0" applyFont="1" applyFill="1" applyBorder="1" applyAlignment="1">
      <alignment horizontal="center"/>
    </xf>
    <xf numFmtId="0" fontId="27" fillId="7" borderId="9" xfId="0" applyFont="1" applyFill="1" applyBorder="1" applyAlignment="1">
      <alignment horizontal="center"/>
    </xf>
    <xf numFmtId="0" fontId="12" fillId="5" borderId="10" xfId="0" applyFont="1" applyFill="1" applyBorder="1" applyAlignment="1">
      <alignment horizontal="left"/>
    </xf>
    <xf numFmtId="0" fontId="12" fillId="5" borderId="8" xfId="0" applyFont="1" applyFill="1" applyBorder="1" applyAlignment="1">
      <alignment horizontal="left"/>
    </xf>
    <xf numFmtId="0" fontId="12" fillId="5" borderId="9" xfId="0" applyFont="1" applyFill="1" applyBorder="1" applyAlignment="1">
      <alignment horizontal="left"/>
    </xf>
    <xf numFmtId="0" fontId="1" fillId="12" borderId="1" xfId="0" applyFont="1" applyFill="1" applyBorder="1" applyAlignment="1">
      <alignment wrapText="1"/>
    </xf>
    <xf numFmtId="0" fontId="0" fillId="12" borderId="2" xfId="0" applyFill="1" applyBorder="1" applyAlignment="1">
      <alignment wrapText="1"/>
    </xf>
    <xf numFmtId="0" fontId="0" fillId="12" borderId="3" xfId="0" applyFill="1" applyBorder="1" applyAlignment="1">
      <alignment wrapText="1"/>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12" borderId="12" xfId="0" applyFont="1" applyFill="1" applyBorder="1" applyAlignment="1">
      <alignment horizontal="left" wrapText="1"/>
    </xf>
    <xf numFmtId="0" fontId="1" fillId="12" borderId="13" xfId="0" applyFont="1" applyFill="1" applyBorder="1" applyAlignment="1">
      <alignment horizontal="left" wrapText="1"/>
    </xf>
    <xf numFmtId="0" fontId="1" fillId="12" borderId="14" xfId="0" applyFont="1" applyFill="1" applyBorder="1" applyAlignment="1">
      <alignment horizontal="left" wrapText="1"/>
    </xf>
    <xf numFmtId="0" fontId="1" fillId="12" borderId="10" xfId="0" applyFont="1" applyFill="1" applyBorder="1"/>
    <xf numFmtId="0" fontId="1" fillId="12" borderId="8" xfId="0" applyFont="1" applyFill="1" applyBorder="1"/>
    <xf numFmtId="0" fontId="1" fillId="12" borderId="9" xfId="0" applyFont="1" applyFill="1" applyBorder="1"/>
    <xf numFmtId="0" fontId="1" fillId="0" borderId="10"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13" xfId="0" applyFont="1" applyBorder="1" applyAlignment="1">
      <alignment horizontal="center" vertical="center"/>
    </xf>
    <xf numFmtId="0" fontId="0" fillId="0" borderId="13" xfId="0" applyBorder="1" applyAlignment="1">
      <alignment horizontal="center" vertical="center"/>
    </xf>
    <xf numFmtId="0" fontId="1" fillId="0" borderId="13" xfId="0" applyFont="1" applyBorder="1" applyAlignment="1">
      <alignment horizontal="center" vertical="center" wrapText="1"/>
    </xf>
    <xf numFmtId="0" fontId="0" fillId="0" borderId="14" xfId="0" applyBorder="1" applyAlignment="1">
      <alignment horizontal="center" vertical="center"/>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0" xfId="0" applyFont="1" applyAlignment="1">
      <alignment horizontal="justify" vertical="top" wrapText="1"/>
    </xf>
    <xf numFmtId="0" fontId="1" fillId="0" borderId="0" xfId="0" applyFont="1" applyAlignment="1">
      <alignment horizontal="left" vertical="top" wrapText="1"/>
    </xf>
    <xf numFmtId="0" fontId="0" fillId="0" borderId="0" xfId="0" applyAlignment="1">
      <alignment horizontal="left" vertical="top" wrapText="1"/>
    </xf>
    <xf numFmtId="0" fontId="1" fillId="12" borderId="6" xfId="0" applyFont="1" applyFill="1" applyBorder="1"/>
    <xf numFmtId="0" fontId="0" fillId="12" borderId="6" xfId="0" applyFill="1" applyBorder="1"/>
    <xf numFmtId="0" fontId="0" fillId="6" borderId="6" xfId="0" applyFill="1" applyBorder="1" applyAlignment="1">
      <alignment horizontal="left"/>
    </xf>
    <xf numFmtId="0" fontId="6" fillId="0" borderId="0" xfId="0" applyFont="1" applyAlignment="1">
      <alignment horizontal="justify" vertical="top" wrapText="1"/>
    </xf>
    <xf numFmtId="0" fontId="6" fillId="0" borderId="0" xfId="0" applyFont="1" applyAlignment="1">
      <alignment horizontal="justify" vertical="center" wrapText="1"/>
    </xf>
    <xf numFmtId="0" fontId="1" fillId="0" borderId="0" xfId="0" applyFont="1" applyAlignment="1">
      <alignment horizontal="justify" wrapText="1"/>
    </xf>
    <xf numFmtId="0" fontId="1" fillId="9" borderId="6" xfId="0" applyFont="1" applyFill="1" applyBorder="1" applyAlignment="1">
      <alignment horizontal="left"/>
    </xf>
    <xf numFmtId="0" fontId="0" fillId="9" borderId="6" xfId="0" applyFill="1" applyBorder="1" applyAlignment="1">
      <alignment horizontal="left"/>
    </xf>
    <xf numFmtId="0" fontId="4" fillId="0" borderId="0" xfId="0" applyFont="1" applyAlignment="1">
      <alignment horizontal="center"/>
    </xf>
    <xf numFmtId="0" fontId="10" fillId="0" borderId="11" xfId="0" applyFont="1" applyBorder="1" applyAlignment="1">
      <alignment horizontal="left"/>
    </xf>
    <xf numFmtId="0" fontId="1" fillId="12" borderId="2" xfId="0" applyFont="1" applyFill="1" applyBorder="1" applyAlignment="1">
      <alignment wrapText="1"/>
    </xf>
    <xf numFmtId="0" fontId="1" fillId="12" borderId="3" xfId="0" applyFont="1" applyFill="1" applyBorder="1" applyAlignment="1">
      <alignment wrapText="1"/>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lignment horizontal="right"/>
    </xf>
    <xf numFmtId="0" fontId="1" fillId="0" borderId="0" xfId="0" applyFont="1" applyAlignment="1">
      <alignment horizontal="right" wrapText="1"/>
    </xf>
    <xf numFmtId="0" fontId="0" fillId="0" borderId="0" xfId="0" applyAlignment="1">
      <alignment horizontal="right" wrapText="1"/>
    </xf>
    <xf numFmtId="49" fontId="1" fillId="0" borderId="0" xfId="0" applyNumberFormat="1" applyFont="1" applyAlignment="1">
      <alignment horizontal="justify" vertical="top" wrapText="1"/>
    </xf>
    <xf numFmtId="0" fontId="1" fillId="6" borderId="10" xfId="0" applyFont="1" applyFill="1" applyBorder="1" applyProtection="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49" fontId="1" fillId="0" borderId="0" xfId="0" applyNumberFormat="1"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0" fontId="6" fillId="10" borderId="6"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0" fillId="6" borderId="6" xfId="0" applyFill="1" applyBorder="1" applyAlignment="1" applyProtection="1">
      <alignment horizontal="left"/>
    </xf>
    <xf numFmtId="0" fontId="0" fillId="9" borderId="6"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6" borderId="10" xfId="0" applyFont="1" applyFill="1" applyBorder="1" applyAlignment="1" applyProtection="1">
      <protection locked="0"/>
    </xf>
    <xf numFmtId="0" fontId="1" fillId="0" borderId="0" xfId="0" applyFont="1" applyBorder="1" applyAlignment="1" applyProtection="1">
      <alignment horizontal="left" vertical="top" wrapText="1"/>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9" fillId="0" borderId="13" xfId="0" applyFont="1" applyBorder="1" applyAlignment="1" applyProtection="1">
      <alignment horizontal="center" vertic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53340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20955</xdr:colOff>
      <xdr:row>229</xdr:row>
      <xdr:rowOff>97155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53340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20955</xdr:colOff>
      <xdr:row>229</xdr:row>
      <xdr:rowOff>97155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53340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285750</xdr:colOff>
      <xdr:row>229</xdr:row>
      <xdr:rowOff>97155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53340</xdr:colOff>
      <xdr:row>178</xdr:row>
      <xdr:rowOff>91440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20955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53340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20955</xdr:colOff>
      <xdr:row>176</xdr:row>
      <xdr:rowOff>97155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twoCellAnchor editAs="oneCell">
    <xdr:from>
      <xdr:col>6</xdr:col>
      <xdr:colOff>590550</xdr:colOff>
      <xdr:row>229</xdr:row>
      <xdr:rowOff>0</xdr:rowOff>
    </xdr:from>
    <xdr:to>
      <xdr:col>7</xdr:col>
      <xdr:colOff>53340</xdr:colOff>
      <xdr:row>230</xdr:row>
      <xdr:rowOff>0</xdr:rowOff>
    </xdr:to>
    <xdr:sp macro="" textlink="">
      <xdr:nvSpPr>
        <xdr:cNvPr id="664" name="Text Box 3">
          <a:extLst>
            <a:ext uri="{FF2B5EF4-FFF2-40B4-BE49-F238E27FC236}">
              <a16:creationId xmlns:a16="http://schemas.microsoft.com/office/drawing/2014/main" id="{BF6BC3BF-C0C6-4DF5-AD34-7626E9C24B23}"/>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20955</xdr:colOff>
      <xdr:row>229</xdr:row>
      <xdr:rowOff>97155</xdr:rowOff>
    </xdr:to>
    <xdr:sp macro="" textlink="">
      <xdr:nvSpPr>
        <xdr:cNvPr id="665" name="Text Box 4">
          <a:extLst>
            <a:ext uri="{FF2B5EF4-FFF2-40B4-BE49-F238E27FC236}">
              <a16:creationId xmlns:a16="http://schemas.microsoft.com/office/drawing/2014/main" id="{0CEE6644-339C-4EBD-B98E-43265623D13F}"/>
            </a:ext>
          </a:extLst>
        </xdr:cNvPr>
        <xdr:cNvSpPr txBox="1">
          <a:spLocks noChangeArrowheads="1"/>
        </xdr:cNvSpPr>
      </xdr:nvSpPr>
      <xdr:spPr bwMode="auto">
        <a:xfrm>
          <a:off x="0" y="3706177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53340</xdr:colOff>
      <xdr:row>230</xdr:row>
      <xdr:rowOff>0</xdr:rowOff>
    </xdr:to>
    <xdr:sp macro="" textlink="">
      <xdr:nvSpPr>
        <xdr:cNvPr id="666" name="Text Box 3">
          <a:extLst>
            <a:ext uri="{FF2B5EF4-FFF2-40B4-BE49-F238E27FC236}">
              <a16:creationId xmlns:a16="http://schemas.microsoft.com/office/drawing/2014/main" id="{F5F79D36-FDB1-4C9C-8CA9-24A1E4171EE3}"/>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20955</xdr:colOff>
      <xdr:row>229</xdr:row>
      <xdr:rowOff>97155</xdr:rowOff>
    </xdr:to>
    <xdr:sp macro="" textlink="">
      <xdr:nvSpPr>
        <xdr:cNvPr id="667" name="Text Box 4">
          <a:extLst>
            <a:ext uri="{FF2B5EF4-FFF2-40B4-BE49-F238E27FC236}">
              <a16:creationId xmlns:a16="http://schemas.microsoft.com/office/drawing/2014/main" id="{7C7D0A02-B1CB-4C79-99E3-DE5CAE3EF3D9}"/>
            </a:ext>
          </a:extLst>
        </xdr:cNvPr>
        <xdr:cNvSpPr txBox="1">
          <a:spLocks noChangeArrowheads="1"/>
        </xdr:cNvSpPr>
      </xdr:nvSpPr>
      <xdr:spPr bwMode="auto">
        <a:xfrm>
          <a:off x="0" y="3706177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53340</xdr:colOff>
      <xdr:row>230</xdr:row>
      <xdr:rowOff>0</xdr:rowOff>
    </xdr:to>
    <xdr:sp macro="" textlink="">
      <xdr:nvSpPr>
        <xdr:cNvPr id="668" name="Text Box 3">
          <a:extLst>
            <a:ext uri="{FF2B5EF4-FFF2-40B4-BE49-F238E27FC236}">
              <a16:creationId xmlns:a16="http://schemas.microsoft.com/office/drawing/2014/main" id="{AEB1583F-085E-4B69-ADC5-F042DF5EFC81}"/>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285750</xdr:colOff>
      <xdr:row>229</xdr:row>
      <xdr:rowOff>97155</xdr:rowOff>
    </xdr:to>
    <xdr:sp macro="" textlink="">
      <xdr:nvSpPr>
        <xdr:cNvPr id="669" name="Text Box 4">
          <a:extLst>
            <a:ext uri="{FF2B5EF4-FFF2-40B4-BE49-F238E27FC236}">
              <a16:creationId xmlns:a16="http://schemas.microsoft.com/office/drawing/2014/main" id="{D207643B-0E34-4473-A8CE-F5C11489B4A9}"/>
            </a:ext>
          </a:extLst>
        </xdr:cNvPr>
        <xdr:cNvSpPr txBox="1">
          <a:spLocks noChangeArrowheads="1"/>
        </xdr:cNvSpPr>
      </xdr:nvSpPr>
      <xdr:spPr bwMode="auto">
        <a:xfrm>
          <a:off x="942975" y="370617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53340</xdr:colOff>
      <xdr:row>178</xdr:row>
      <xdr:rowOff>91440</xdr:rowOff>
    </xdr:to>
    <xdr:sp macro="" textlink="">
      <xdr:nvSpPr>
        <xdr:cNvPr id="670" name="Text Box 3">
          <a:extLst>
            <a:ext uri="{FF2B5EF4-FFF2-40B4-BE49-F238E27FC236}">
              <a16:creationId xmlns:a16="http://schemas.microsoft.com/office/drawing/2014/main" id="{9F1574D5-E46D-4843-B7DF-593DCC7F2FDD}"/>
            </a:ext>
          </a:extLst>
        </xdr:cNvPr>
        <xdr:cNvSpPr txBox="1">
          <a:spLocks noChangeArrowheads="1"/>
        </xdr:cNvSpPr>
      </xdr:nvSpPr>
      <xdr:spPr bwMode="auto">
        <a:xfrm>
          <a:off x="4257675" y="27527250"/>
          <a:ext cx="76200" cy="190500"/>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20955</xdr:colOff>
      <xdr:row>178</xdr:row>
      <xdr:rowOff>19050</xdr:rowOff>
    </xdr:to>
    <xdr:sp macro="" textlink="">
      <xdr:nvSpPr>
        <xdr:cNvPr id="671" name="Text Box 4">
          <a:extLst>
            <a:ext uri="{FF2B5EF4-FFF2-40B4-BE49-F238E27FC236}">
              <a16:creationId xmlns:a16="http://schemas.microsoft.com/office/drawing/2014/main" id="{5FE5CC5B-9D63-4396-987A-76B233E2A012}"/>
            </a:ext>
          </a:extLst>
        </xdr:cNvPr>
        <xdr:cNvSpPr txBox="1">
          <a:spLocks noChangeArrowheads="1"/>
        </xdr:cNvSpPr>
      </xdr:nvSpPr>
      <xdr:spPr bwMode="auto">
        <a:xfrm>
          <a:off x="0" y="27527250"/>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53340</xdr:colOff>
      <xdr:row>177</xdr:row>
      <xdr:rowOff>0</xdr:rowOff>
    </xdr:to>
    <xdr:sp macro="" textlink="">
      <xdr:nvSpPr>
        <xdr:cNvPr id="672" name="Text Box 3">
          <a:extLst>
            <a:ext uri="{FF2B5EF4-FFF2-40B4-BE49-F238E27FC236}">
              <a16:creationId xmlns:a16="http://schemas.microsoft.com/office/drawing/2014/main" id="{CC0756BF-F7E1-43FB-A18A-9EE37735DFC4}"/>
            </a:ext>
          </a:extLst>
        </xdr:cNvPr>
        <xdr:cNvSpPr txBox="1">
          <a:spLocks noChangeArrowheads="1"/>
        </xdr:cNvSpPr>
      </xdr:nvSpPr>
      <xdr:spPr bwMode="auto">
        <a:xfrm>
          <a:off x="4257675" y="2732722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20955</xdr:colOff>
      <xdr:row>176</xdr:row>
      <xdr:rowOff>97155</xdr:rowOff>
    </xdr:to>
    <xdr:sp macro="" textlink="">
      <xdr:nvSpPr>
        <xdr:cNvPr id="673" name="Text Box 4">
          <a:extLst>
            <a:ext uri="{FF2B5EF4-FFF2-40B4-BE49-F238E27FC236}">
              <a16:creationId xmlns:a16="http://schemas.microsoft.com/office/drawing/2014/main" id="{73BA8BC7-2715-4CFF-A165-CB653B445D00}"/>
            </a:ext>
          </a:extLst>
        </xdr:cNvPr>
        <xdr:cNvSpPr txBox="1">
          <a:spLocks noChangeArrowheads="1"/>
        </xdr:cNvSpPr>
      </xdr:nvSpPr>
      <xdr:spPr bwMode="auto">
        <a:xfrm>
          <a:off x="0" y="2732722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674" name="Text Box 3">
          <a:extLst>
            <a:ext uri="{FF2B5EF4-FFF2-40B4-BE49-F238E27FC236}">
              <a16:creationId xmlns:a16="http://schemas.microsoft.com/office/drawing/2014/main" id="{39EF7D0C-79A2-4DC2-9A96-9C4ADFB0AA31}"/>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75" name="Text Box 3">
          <a:extLst>
            <a:ext uri="{FF2B5EF4-FFF2-40B4-BE49-F238E27FC236}">
              <a16:creationId xmlns:a16="http://schemas.microsoft.com/office/drawing/2014/main" id="{73490FE9-58FA-433B-BC7A-7ED473557BFA}"/>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76" name="Text Box 4">
          <a:extLst>
            <a:ext uri="{FF2B5EF4-FFF2-40B4-BE49-F238E27FC236}">
              <a16:creationId xmlns:a16="http://schemas.microsoft.com/office/drawing/2014/main" id="{402305CA-6648-4F54-9603-9434D2EA598E}"/>
            </a:ext>
          </a:extLst>
        </xdr:cNvPr>
        <xdr:cNvSpPr txBox="1">
          <a:spLocks noChangeArrowheads="1"/>
        </xdr:cNvSpPr>
      </xdr:nvSpPr>
      <xdr:spPr bwMode="auto">
        <a:xfrm>
          <a:off x="0" y="370617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77" name="Text Box 3">
          <a:extLst>
            <a:ext uri="{FF2B5EF4-FFF2-40B4-BE49-F238E27FC236}">
              <a16:creationId xmlns:a16="http://schemas.microsoft.com/office/drawing/2014/main" id="{1C7EE74E-34C9-4870-AD66-91F09DEF9137}"/>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78" name="Text Box 3">
          <a:extLst>
            <a:ext uri="{FF2B5EF4-FFF2-40B4-BE49-F238E27FC236}">
              <a16:creationId xmlns:a16="http://schemas.microsoft.com/office/drawing/2014/main" id="{75B704F9-DAA7-4B4E-96EB-C22683EFC216}"/>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79" name="Text Box 3">
          <a:extLst>
            <a:ext uri="{FF2B5EF4-FFF2-40B4-BE49-F238E27FC236}">
              <a16:creationId xmlns:a16="http://schemas.microsoft.com/office/drawing/2014/main" id="{D7371CA5-8C49-4AAD-B15E-B827D901E230}"/>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0" name="Text Box 4">
          <a:extLst>
            <a:ext uri="{FF2B5EF4-FFF2-40B4-BE49-F238E27FC236}">
              <a16:creationId xmlns:a16="http://schemas.microsoft.com/office/drawing/2014/main" id="{C5E0AB07-E88E-47D0-BF4F-FECFBEC50C07}"/>
            </a:ext>
          </a:extLst>
        </xdr:cNvPr>
        <xdr:cNvSpPr txBox="1">
          <a:spLocks noChangeArrowheads="1"/>
        </xdr:cNvSpPr>
      </xdr:nvSpPr>
      <xdr:spPr bwMode="auto">
        <a:xfrm>
          <a:off x="0" y="370617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81" name="Text Box 3">
          <a:extLst>
            <a:ext uri="{FF2B5EF4-FFF2-40B4-BE49-F238E27FC236}">
              <a16:creationId xmlns:a16="http://schemas.microsoft.com/office/drawing/2014/main" id="{EA081DFD-7DE7-4C06-98F9-91D492EE0AF2}"/>
            </a:ext>
          </a:extLst>
        </xdr:cNvPr>
        <xdr:cNvSpPr txBox="1">
          <a:spLocks noChangeArrowheads="1"/>
        </xdr:cNvSpPr>
      </xdr:nvSpPr>
      <xdr:spPr bwMode="auto">
        <a:xfrm>
          <a:off x="4257675" y="370617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2" name="Text Box 4">
          <a:extLst>
            <a:ext uri="{FF2B5EF4-FFF2-40B4-BE49-F238E27FC236}">
              <a16:creationId xmlns:a16="http://schemas.microsoft.com/office/drawing/2014/main" id="{9688E0E8-FCF8-4D49-8938-F025CA23010B}"/>
            </a:ext>
          </a:extLst>
        </xdr:cNvPr>
        <xdr:cNvSpPr txBox="1">
          <a:spLocks noChangeArrowheads="1"/>
        </xdr:cNvSpPr>
      </xdr:nvSpPr>
      <xdr:spPr bwMode="auto">
        <a:xfrm>
          <a:off x="0" y="370617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83" name="Text Box 3">
          <a:extLst>
            <a:ext uri="{FF2B5EF4-FFF2-40B4-BE49-F238E27FC236}">
              <a16:creationId xmlns:a16="http://schemas.microsoft.com/office/drawing/2014/main" id="{E6933986-C30A-423F-A799-D2C9B8428EB8}"/>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84" name="Text Box 3">
          <a:extLst>
            <a:ext uri="{FF2B5EF4-FFF2-40B4-BE49-F238E27FC236}">
              <a16:creationId xmlns:a16="http://schemas.microsoft.com/office/drawing/2014/main" id="{EE2674E0-2C64-4A9F-8021-E33EB7F9D644}"/>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5" name="Text Box 4">
          <a:extLst>
            <a:ext uri="{FF2B5EF4-FFF2-40B4-BE49-F238E27FC236}">
              <a16:creationId xmlns:a16="http://schemas.microsoft.com/office/drawing/2014/main" id="{9EA7EC83-ED61-4604-8A0E-C66804BCE50F}"/>
            </a:ext>
          </a:extLst>
        </xdr:cNvPr>
        <xdr:cNvSpPr txBox="1">
          <a:spLocks noChangeArrowheads="1"/>
        </xdr:cNvSpPr>
      </xdr:nvSpPr>
      <xdr:spPr bwMode="auto">
        <a:xfrm>
          <a:off x="0" y="370617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86" name="Text Box 3">
          <a:extLst>
            <a:ext uri="{FF2B5EF4-FFF2-40B4-BE49-F238E27FC236}">
              <a16:creationId xmlns:a16="http://schemas.microsoft.com/office/drawing/2014/main" id="{97EE4AAA-89B9-465A-AC75-5AF3CC73FF59}"/>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87" name="Text Box 3">
          <a:extLst>
            <a:ext uri="{FF2B5EF4-FFF2-40B4-BE49-F238E27FC236}">
              <a16:creationId xmlns:a16="http://schemas.microsoft.com/office/drawing/2014/main" id="{3F22EEBD-32CD-43BB-809A-5F893964F73A}"/>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88" name="Text Box 3">
          <a:extLst>
            <a:ext uri="{FF2B5EF4-FFF2-40B4-BE49-F238E27FC236}">
              <a16:creationId xmlns:a16="http://schemas.microsoft.com/office/drawing/2014/main" id="{CC5BFB02-BA27-47C4-BE8C-B1F99C910C5B}"/>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9" name="Text Box 4">
          <a:extLst>
            <a:ext uri="{FF2B5EF4-FFF2-40B4-BE49-F238E27FC236}">
              <a16:creationId xmlns:a16="http://schemas.microsoft.com/office/drawing/2014/main" id="{550AF5A6-A925-45AA-AB29-374EA4B17CA2}"/>
            </a:ext>
          </a:extLst>
        </xdr:cNvPr>
        <xdr:cNvSpPr txBox="1">
          <a:spLocks noChangeArrowheads="1"/>
        </xdr:cNvSpPr>
      </xdr:nvSpPr>
      <xdr:spPr bwMode="auto">
        <a:xfrm>
          <a:off x="0" y="370617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90" name="Text Box 3">
          <a:extLst>
            <a:ext uri="{FF2B5EF4-FFF2-40B4-BE49-F238E27FC236}">
              <a16:creationId xmlns:a16="http://schemas.microsoft.com/office/drawing/2014/main" id="{011A391B-4C8D-4406-A66E-1DCDA727F5F2}"/>
            </a:ext>
          </a:extLst>
        </xdr:cNvPr>
        <xdr:cNvSpPr txBox="1">
          <a:spLocks noChangeArrowheads="1"/>
        </xdr:cNvSpPr>
      </xdr:nvSpPr>
      <xdr:spPr bwMode="auto">
        <a:xfrm>
          <a:off x="4257675" y="370617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91" name="Text Box 4">
          <a:extLst>
            <a:ext uri="{FF2B5EF4-FFF2-40B4-BE49-F238E27FC236}">
              <a16:creationId xmlns:a16="http://schemas.microsoft.com/office/drawing/2014/main" id="{4A66F35E-DC1A-4CB5-86FE-8A28D6E0CDAC}"/>
            </a:ext>
          </a:extLst>
        </xdr:cNvPr>
        <xdr:cNvSpPr txBox="1">
          <a:spLocks noChangeArrowheads="1"/>
        </xdr:cNvSpPr>
      </xdr:nvSpPr>
      <xdr:spPr bwMode="auto">
        <a:xfrm>
          <a:off x="0" y="370617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2" name="Text Box 3">
          <a:extLst>
            <a:ext uri="{FF2B5EF4-FFF2-40B4-BE49-F238E27FC236}">
              <a16:creationId xmlns:a16="http://schemas.microsoft.com/office/drawing/2014/main" id="{D60238CB-3768-45E6-A3B5-D21CD7D4F22B}"/>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3" name="Text Box 3">
          <a:extLst>
            <a:ext uri="{FF2B5EF4-FFF2-40B4-BE49-F238E27FC236}">
              <a16:creationId xmlns:a16="http://schemas.microsoft.com/office/drawing/2014/main" id="{4CD3F047-D5B3-4D2C-8AA3-544D9934DE70}"/>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94" name="Text Box 4">
          <a:extLst>
            <a:ext uri="{FF2B5EF4-FFF2-40B4-BE49-F238E27FC236}">
              <a16:creationId xmlns:a16="http://schemas.microsoft.com/office/drawing/2014/main" id="{6E294216-D985-4865-BA67-3028AB563AAB}"/>
            </a:ext>
          </a:extLst>
        </xdr:cNvPr>
        <xdr:cNvSpPr txBox="1">
          <a:spLocks noChangeArrowheads="1"/>
        </xdr:cNvSpPr>
      </xdr:nvSpPr>
      <xdr:spPr bwMode="auto">
        <a:xfrm>
          <a:off x="0" y="370617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5" name="Text Box 3">
          <a:extLst>
            <a:ext uri="{FF2B5EF4-FFF2-40B4-BE49-F238E27FC236}">
              <a16:creationId xmlns:a16="http://schemas.microsoft.com/office/drawing/2014/main" id="{DB94E08B-C511-4C27-B2D3-0130A4C6C556}"/>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6" name="Text Box 3">
          <a:extLst>
            <a:ext uri="{FF2B5EF4-FFF2-40B4-BE49-F238E27FC236}">
              <a16:creationId xmlns:a16="http://schemas.microsoft.com/office/drawing/2014/main" id="{70D16D96-7ED4-4604-8AF3-2396A304E619}"/>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7" name="Text Box 3">
          <a:extLst>
            <a:ext uri="{FF2B5EF4-FFF2-40B4-BE49-F238E27FC236}">
              <a16:creationId xmlns:a16="http://schemas.microsoft.com/office/drawing/2014/main" id="{B039E9E9-BBBC-4EC0-BA4C-08431A0B9DF3}"/>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98" name="Text Box 4">
          <a:extLst>
            <a:ext uri="{FF2B5EF4-FFF2-40B4-BE49-F238E27FC236}">
              <a16:creationId xmlns:a16="http://schemas.microsoft.com/office/drawing/2014/main" id="{048682F4-2712-4FC0-BDBF-BB15D92E768D}"/>
            </a:ext>
          </a:extLst>
        </xdr:cNvPr>
        <xdr:cNvSpPr txBox="1">
          <a:spLocks noChangeArrowheads="1"/>
        </xdr:cNvSpPr>
      </xdr:nvSpPr>
      <xdr:spPr bwMode="auto">
        <a:xfrm>
          <a:off x="0" y="370617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99" name="Text Box 3">
          <a:extLst>
            <a:ext uri="{FF2B5EF4-FFF2-40B4-BE49-F238E27FC236}">
              <a16:creationId xmlns:a16="http://schemas.microsoft.com/office/drawing/2014/main" id="{2EA6E143-4445-41F7-A444-1669466682D4}"/>
            </a:ext>
          </a:extLst>
        </xdr:cNvPr>
        <xdr:cNvSpPr txBox="1">
          <a:spLocks noChangeArrowheads="1"/>
        </xdr:cNvSpPr>
      </xdr:nvSpPr>
      <xdr:spPr bwMode="auto">
        <a:xfrm>
          <a:off x="4257675" y="370617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00" name="Text Box 4">
          <a:extLst>
            <a:ext uri="{FF2B5EF4-FFF2-40B4-BE49-F238E27FC236}">
              <a16:creationId xmlns:a16="http://schemas.microsoft.com/office/drawing/2014/main" id="{EAB29C9F-6A12-4C60-B7BF-4C325D9DB089}"/>
            </a:ext>
          </a:extLst>
        </xdr:cNvPr>
        <xdr:cNvSpPr txBox="1">
          <a:spLocks noChangeArrowheads="1"/>
        </xdr:cNvSpPr>
      </xdr:nvSpPr>
      <xdr:spPr bwMode="auto">
        <a:xfrm>
          <a:off x="0" y="370617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01" name="Text Box 3">
          <a:extLst>
            <a:ext uri="{FF2B5EF4-FFF2-40B4-BE49-F238E27FC236}">
              <a16:creationId xmlns:a16="http://schemas.microsoft.com/office/drawing/2014/main" id="{E213CDD1-6687-4514-8380-8F27F2C7A6FE}"/>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02" name="Text Box 3">
          <a:extLst>
            <a:ext uri="{FF2B5EF4-FFF2-40B4-BE49-F238E27FC236}">
              <a16:creationId xmlns:a16="http://schemas.microsoft.com/office/drawing/2014/main" id="{76534D2C-528A-4408-ACC9-EE1392A892D7}"/>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03" name="Text Box 4">
          <a:extLst>
            <a:ext uri="{FF2B5EF4-FFF2-40B4-BE49-F238E27FC236}">
              <a16:creationId xmlns:a16="http://schemas.microsoft.com/office/drawing/2014/main" id="{C172A782-AE09-4E1C-A6A8-D90AE9832F65}"/>
            </a:ext>
          </a:extLst>
        </xdr:cNvPr>
        <xdr:cNvSpPr txBox="1">
          <a:spLocks noChangeArrowheads="1"/>
        </xdr:cNvSpPr>
      </xdr:nvSpPr>
      <xdr:spPr bwMode="auto">
        <a:xfrm>
          <a:off x="0" y="370617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04" name="Text Box 3">
          <a:extLst>
            <a:ext uri="{FF2B5EF4-FFF2-40B4-BE49-F238E27FC236}">
              <a16:creationId xmlns:a16="http://schemas.microsoft.com/office/drawing/2014/main" id="{23042731-904D-42F0-95C9-BDEA93C70443}"/>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05" name="Text Box 3">
          <a:extLst>
            <a:ext uri="{FF2B5EF4-FFF2-40B4-BE49-F238E27FC236}">
              <a16:creationId xmlns:a16="http://schemas.microsoft.com/office/drawing/2014/main" id="{716C0FB8-EBCF-402A-85EE-1B9CFABB7C5D}"/>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06" name="Text Box 3">
          <a:extLst>
            <a:ext uri="{FF2B5EF4-FFF2-40B4-BE49-F238E27FC236}">
              <a16:creationId xmlns:a16="http://schemas.microsoft.com/office/drawing/2014/main" id="{59353566-B578-4852-A249-E4513C0FA5C5}"/>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50" name="Text Box 4">
          <a:extLst>
            <a:ext uri="{FF2B5EF4-FFF2-40B4-BE49-F238E27FC236}">
              <a16:creationId xmlns:a16="http://schemas.microsoft.com/office/drawing/2014/main" id="{4BA01D94-0A27-48D1-979C-5DA0DA173EEA}"/>
            </a:ext>
          </a:extLst>
        </xdr:cNvPr>
        <xdr:cNvSpPr txBox="1">
          <a:spLocks noChangeArrowheads="1"/>
        </xdr:cNvSpPr>
      </xdr:nvSpPr>
      <xdr:spPr bwMode="auto">
        <a:xfrm>
          <a:off x="0" y="370617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51" name="Text Box 3">
          <a:extLst>
            <a:ext uri="{FF2B5EF4-FFF2-40B4-BE49-F238E27FC236}">
              <a16:creationId xmlns:a16="http://schemas.microsoft.com/office/drawing/2014/main" id="{0943689B-F0F0-4963-8969-C3AAEEA78676}"/>
            </a:ext>
          </a:extLst>
        </xdr:cNvPr>
        <xdr:cNvSpPr txBox="1">
          <a:spLocks noChangeArrowheads="1"/>
        </xdr:cNvSpPr>
      </xdr:nvSpPr>
      <xdr:spPr bwMode="auto">
        <a:xfrm>
          <a:off x="4257675" y="370617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52" name="Text Box 4">
          <a:extLst>
            <a:ext uri="{FF2B5EF4-FFF2-40B4-BE49-F238E27FC236}">
              <a16:creationId xmlns:a16="http://schemas.microsoft.com/office/drawing/2014/main" id="{456928FA-F77E-4E5F-9DB2-84687DCCA9EC}"/>
            </a:ext>
          </a:extLst>
        </xdr:cNvPr>
        <xdr:cNvSpPr txBox="1">
          <a:spLocks noChangeArrowheads="1"/>
        </xdr:cNvSpPr>
      </xdr:nvSpPr>
      <xdr:spPr bwMode="auto">
        <a:xfrm>
          <a:off x="0" y="370617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53" name="Text Box 3">
          <a:extLst>
            <a:ext uri="{FF2B5EF4-FFF2-40B4-BE49-F238E27FC236}">
              <a16:creationId xmlns:a16="http://schemas.microsoft.com/office/drawing/2014/main" id="{BDBA5DA3-9033-4531-BB8B-DFA8CD7BCDEB}"/>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54" name="Text Box 3">
          <a:extLst>
            <a:ext uri="{FF2B5EF4-FFF2-40B4-BE49-F238E27FC236}">
              <a16:creationId xmlns:a16="http://schemas.microsoft.com/office/drawing/2014/main" id="{FF058860-7AD7-4144-9081-D4A74AC93C09}"/>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55" name="Text Box 4">
          <a:extLst>
            <a:ext uri="{FF2B5EF4-FFF2-40B4-BE49-F238E27FC236}">
              <a16:creationId xmlns:a16="http://schemas.microsoft.com/office/drawing/2014/main" id="{1E66A270-FC93-4779-9FE6-8E8F55136657}"/>
            </a:ext>
          </a:extLst>
        </xdr:cNvPr>
        <xdr:cNvSpPr txBox="1">
          <a:spLocks noChangeArrowheads="1"/>
        </xdr:cNvSpPr>
      </xdr:nvSpPr>
      <xdr:spPr bwMode="auto">
        <a:xfrm>
          <a:off x="0" y="370617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56" name="Text Box 3">
          <a:extLst>
            <a:ext uri="{FF2B5EF4-FFF2-40B4-BE49-F238E27FC236}">
              <a16:creationId xmlns:a16="http://schemas.microsoft.com/office/drawing/2014/main" id="{BA692069-11D3-4338-A8D4-0376AF4D22CC}"/>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57" name="Text Box 3">
          <a:extLst>
            <a:ext uri="{FF2B5EF4-FFF2-40B4-BE49-F238E27FC236}">
              <a16:creationId xmlns:a16="http://schemas.microsoft.com/office/drawing/2014/main" id="{F2301654-C2D7-40A2-90D1-DE14D766EF22}"/>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58" name="Text Box 3">
          <a:extLst>
            <a:ext uri="{FF2B5EF4-FFF2-40B4-BE49-F238E27FC236}">
              <a16:creationId xmlns:a16="http://schemas.microsoft.com/office/drawing/2014/main" id="{54C7B5D3-DB09-465E-BF69-ECBC26B48CB4}"/>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59" name="Text Box 4">
          <a:extLst>
            <a:ext uri="{FF2B5EF4-FFF2-40B4-BE49-F238E27FC236}">
              <a16:creationId xmlns:a16="http://schemas.microsoft.com/office/drawing/2014/main" id="{010CD2BC-E871-4FF4-96EF-20BE987AC845}"/>
            </a:ext>
          </a:extLst>
        </xdr:cNvPr>
        <xdr:cNvSpPr txBox="1">
          <a:spLocks noChangeArrowheads="1"/>
        </xdr:cNvSpPr>
      </xdr:nvSpPr>
      <xdr:spPr bwMode="auto">
        <a:xfrm>
          <a:off x="0" y="370617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0" name="Text Box 3">
          <a:extLst>
            <a:ext uri="{FF2B5EF4-FFF2-40B4-BE49-F238E27FC236}">
              <a16:creationId xmlns:a16="http://schemas.microsoft.com/office/drawing/2014/main" id="{BB140BF3-1A08-4A0E-AEE3-58DA2CDFEA15}"/>
            </a:ext>
          </a:extLst>
        </xdr:cNvPr>
        <xdr:cNvSpPr txBox="1">
          <a:spLocks noChangeArrowheads="1"/>
        </xdr:cNvSpPr>
      </xdr:nvSpPr>
      <xdr:spPr bwMode="auto">
        <a:xfrm>
          <a:off x="4257675" y="370617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61" name="Text Box 4">
          <a:extLst>
            <a:ext uri="{FF2B5EF4-FFF2-40B4-BE49-F238E27FC236}">
              <a16:creationId xmlns:a16="http://schemas.microsoft.com/office/drawing/2014/main" id="{4FBE4BDB-BB06-4FE9-A367-80E7B548DC8C}"/>
            </a:ext>
          </a:extLst>
        </xdr:cNvPr>
        <xdr:cNvSpPr txBox="1">
          <a:spLocks noChangeArrowheads="1"/>
        </xdr:cNvSpPr>
      </xdr:nvSpPr>
      <xdr:spPr bwMode="auto">
        <a:xfrm>
          <a:off x="0" y="370617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62" name="Text Box 3">
          <a:extLst>
            <a:ext uri="{FF2B5EF4-FFF2-40B4-BE49-F238E27FC236}">
              <a16:creationId xmlns:a16="http://schemas.microsoft.com/office/drawing/2014/main" id="{40F22267-EBA3-4748-A0CE-C298A4905381}"/>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63" name="Text Box 3">
          <a:extLst>
            <a:ext uri="{FF2B5EF4-FFF2-40B4-BE49-F238E27FC236}">
              <a16:creationId xmlns:a16="http://schemas.microsoft.com/office/drawing/2014/main" id="{8469C129-7F43-46EB-BEA8-1D41637693FC}"/>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64" name="Text Box 4">
          <a:extLst>
            <a:ext uri="{FF2B5EF4-FFF2-40B4-BE49-F238E27FC236}">
              <a16:creationId xmlns:a16="http://schemas.microsoft.com/office/drawing/2014/main" id="{7A0688AD-0175-43BF-8D34-0ABD7C394917}"/>
            </a:ext>
          </a:extLst>
        </xdr:cNvPr>
        <xdr:cNvSpPr txBox="1">
          <a:spLocks noChangeArrowheads="1"/>
        </xdr:cNvSpPr>
      </xdr:nvSpPr>
      <xdr:spPr bwMode="auto">
        <a:xfrm>
          <a:off x="0" y="370617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65" name="Text Box 3">
          <a:extLst>
            <a:ext uri="{FF2B5EF4-FFF2-40B4-BE49-F238E27FC236}">
              <a16:creationId xmlns:a16="http://schemas.microsoft.com/office/drawing/2014/main" id="{1B52DF69-287F-4341-B620-95B327CBEF3F}"/>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66" name="Text Box 3">
          <a:extLst>
            <a:ext uri="{FF2B5EF4-FFF2-40B4-BE49-F238E27FC236}">
              <a16:creationId xmlns:a16="http://schemas.microsoft.com/office/drawing/2014/main" id="{7861982C-2C4D-4FA5-B991-66DEA84F61B6}"/>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67" name="Text Box 3">
          <a:extLst>
            <a:ext uri="{FF2B5EF4-FFF2-40B4-BE49-F238E27FC236}">
              <a16:creationId xmlns:a16="http://schemas.microsoft.com/office/drawing/2014/main" id="{5D18FA2D-9B5B-4CB8-915E-CFB97099C613}"/>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68" name="Text Box 4">
          <a:extLst>
            <a:ext uri="{FF2B5EF4-FFF2-40B4-BE49-F238E27FC236}">
              <a16:creationId xmlns:a16="http://schemas.microsoft.com/office/drawing/2014/main" id="{1D8C12DA-81B5-4CFD-A8AF-10D1AF7140B8}"/>
            </a:ext>
          </a:extLst>
        </xdr:cNvPr>
        <xdr:cNvSpPr txBox="1">
          <a:spLocks noChangeArrowheads="1"/>
        </xdr:cNvSpPr>
      </xdr:nvSpPr>
      <xdr:spPr bwMode="auto">
        <a:xfrm>
          <a:off x="0" y="370617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9" name="Text Box 3">
          <a:extLst>
            <a:ext uri="{FF2B5EF4-FFF2-40B4-BE49-F238E27FC236}">
              <a16:creationId xmlns:a16="http://schemas.microsoft.com/office/drawing/2014/main" id="{76B2C43B-B038-4D38-810D-928FB31E3699}"/>
            </a:ext>
          </a:extLst>
        </xdr:cNvPr>
        <xdr:cNvSpPr txBox="1">
          <a:spLocks noChangeArrowheads="1"/>
        </xdr:cNvSpPr>
      </xdr:nvSpPr>
      <xdr:spPr bwMode="auto">
        <a:xfrm>
          <a:off x="4257675" y="370617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0" name="Text Box 4">
          <a:extLst>
            <a:ext uri="{FF2B5EF4-FFF2-40B4-BE49-F238E27FC236}">
              <a16:creationId xmlns:a16="http://schemas.microsoft.com/office/drawing/2014/main" id="{3AE756F7-FF5B-466C-8151-5A839EE0BE8E}"/>
            </a:ext>
          </a:extLst>
        </xdr:cNvPr>
        <xdr:cNvSpPr txBox="1">
          <a:spLocks noChangeArrowheads="1"/>
        </xdr:cNvSpPr>
      </xdr:nvSpPr>
      <xdr:spPr bwMode="auto">
        <a:xfrm>
          <a:off x="0" y="370617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71" name="Text Box 3">
          <a:extLst>
            <a:ext uri="{FF2B5EF4-FFF2-40B4-BE49-F238E27FC236}">
              <a16:creationId xmlns:a16="http://schemas.microsoft.com/office/drawing/2014/main" id="{5AB22481-5B23-4C07-8124-3185783A3F61}"/>
            </a:ext>
          </a:extLst>
        </xdr:cNvPr>
        <xdr:cNvSpPr txBox="1">
          <a:spLocks noChangeArrowheads="1"/>
        </xdr:cNvSpPr>
      </xdr:nvSpPr>
      <xdr:spPr bwMode="auto">
        <a:xfrm>
          <a:off x="4257675" y="37061775"/>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72" name="Text Box 3">
          <a:extLst>
            <a:ext uri="{FF2B5EF4-FFF2-40B4-BE49-F238E27FC236}">
              <a16:creationId xmlns:a16="http://schemas.microsoft.com/office/drawing/2014/main" id="{1065E75B-B611-4EA4-9AF2-2EADBBF5ECDD}"/>
            </a:ext>
          </a:extLst>
        </xdr:cNvPr>
        <xdr:cNvSpPr txBox="1">
          <a:spLocks noChangeArrowheads="1"/>
        </xdr:cNvSpPr>
      </xdr:nvSpPr>
      <xdr:spPr bwMode="auto">
        <a:xfrm>
          <a:off x="4257675" y="3726180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73" name="Text Box 4">
          <a:extLst>
            <a:ext uri="{FF2B5EF4-FFF2-40B4-BE49-F238E27FC236}">
              <a16:creationId xmlns:a16="http://schemas.microsoft.com/office/drawing/2014/main" id="{0BCCAADF-F9A1-4B6B-A4F4-CB584BDD77BB}"/>
            </a:ext>
          </a:extLst>
        </xdr:cNvPr>
        <xdr:cNvSpPr txBox="1">
          <a:spLocks noChangeArrowheads="1"/>
        </xdr:cNvSpPr>
      </xdr:nvSpPr>
      <xdr:spPr bwMode="auto">
        <a:xfrm>
          <a:off x="0" y="372618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74" name="Text Box 3">
          <a:extLst>
            <a:ext uri="{FF2B5EF4-FFF2-40B4-BE49-F238E27FC236}">
              <a16:creationId xmlns:a16="http://schemas.microsoft.com/office/drawing/2014/main" id="{CC0DB39F-634F-43F0-A3B9-97D268206E58}"/>
            </a:ext>
          </a:extLst>
        </xdr:cNvPr>
        <xdr:cNvSpPr txBox="1">
          <a:spLocks noChangeArrowheads="1"/>
        </xdr:cNvSpPr>
      </xdr:nvSpPr>
      <xdr:spPr bwMode="auto">
        <a:xfrm>
          <a:off x="4257675" y="370617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5" name="Text Box 4">
          <a:extLst>
            <a:ext uri="{FF2B5EF4-FFF2-40B4-BE49-F238E27FC236}">
              <a16:creationId xmlns:a16="http://schemas.microsoft.com/office/drawing/2014/main" id="{B729A74B-A1C8-408C-8B6C-F67873366AD2}"/>
            </a:ext>
          </a:extLst>
        </xdr:cNvPr>
        <xdr:cNvSpPr txBox="1">
          <a:spLocks noChangeArrowheads="1"/>
        </xdr:cNvSpPr>
      </xdr:nvSpPr>
      <xdr:spPr bwMode="auto">
        <a:xfrm>
          <a:off x="0" y="3706177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76" name="Text Box 3">
          <a:extLst>
            <a:ext uri="{FF2B5EF4-FFF2-40B4-BE49-F238E27FC236}">
              <a16:creationId xmlns:a16="http://schemas.microsoft.com/office/drawing/2014/main" id="{2784B72D-CADE-4FE3-BF8A-0AECE9DF4ACA}"/>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777" name="Text Box 3">
          <a:extLst>
            <a:ext uri="{FF2B5EF4-FFF2-40B4-BE49-F238E27FC236}">
              <a16:creationId xmlns:a16="http://schemas.microsoft.com/office/drawing/2014/main" id="{5A0C44D1-9934-4BEA-A693-09527A670F68}"/>
            </a:ext>
          </a:extLst>
        </xdr:cNvPr>
        <xdr:cNvSpPr txBox="1">
          <a:spLocks noChangeArrowheads="1"/>
        </xdr:cNvSpPr>
      </xdr:nvSpPr>
      <xdr:spPr bwMode="auto">
        <a:xfrm>
          <a:off x="4257675" y="464724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78" name="Text Box 3">
          <a:extLst>
            <a:ext uri="{FF2B5EF4-FFF2-40B4-BE49-F238E27FC236}">
              <a16:creationId xmlns:a16="http://schemas.microsoft.com/office/drawing/2014/main" id="{2A7561BE-9392-462C-83B5-702CB5D51139}"/>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79" name="Text Box 3">
          <a:extLst>
            <a:ext uri="{FF2B5EF4-FFF2-40B4-BE49-F238E27FC236}">
              <a16:creationId xmlns:a16="http://schemas.microsoft.com/office/drawing/2014/main" id="{FD801156-E5CC-48F2-A535-493C7737801C}"/>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0" name="Text Box 3">
          <a:extLst>
            <a:ext uri="{FF2B5EF4-FFF2-40B4-BE49-F238E27FC236}">
              <a16:creationId xmlns:a16="http://schemas.microsoft.com/office/drawing/2014/main" id="{BEBAE244-5F93-468C-85A9-4B0FE0C0270E}"/>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1" name="Text Box 3">
          <a:extLst>
            <a:ext uri="{FF2B5EF4-FFF2-40B4-BE49-F238E27FC236}">
              <a16:creationId xmlns:a16="http://schemas.microsoft.com/office/drawing/2014/main" id="{FDE53843-F4FB-49F1-ACA0-47214F89FDC4}"/>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2" name="Text Box 3">
          <a:extLst>
            <a:ext uri="{FF2B5EF4-FFF2-40B4-BE49-F238E27FC236}">
              <a16:creationId xmlns:a16="http://schemas.microsoft.com/office/drawing/2014/main" id="{D3BBDFC6-798E-4A2E-B4A5-2944FA34D43E}"/>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783" name="Text Box 3">
          <a:extLst>
            <a:ext uri="{FF2B5EF4-FFF2-40B4-BE49-F238E27FC236}">
              <a16:creationId xmlns:a16="http://schemas.microsoft.com/office/drawing/2014/main" id="{EA58FA75-DB2A-43A7-BEBA-B77390AA46AA}"/>
            </a:ext>
          </a:extLst>
        </xdr:cNvPr>
        <xdr:cNvSpPr txBox="1">
          <a:spLocks noChangeArrowheads="1"/>
        </xdr:cNvSpPr>
      </xdr:nvSpPr>
      <xdr:spPr bwMode="auto">
        <a:xfrm>
          <a:off x="4257675" y="464724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4" name="Text Box 3">
          <a:extLst>
            <a:ext uri="{FF2B5EF4-FFF2-40B4-BE49-F238E27FC236}">
              <a16:creationId xmlns:a16="http://schemas.microsoft.com/office/drawing/2014/main" id="{1356D7AD-7BF3-435A-9EB8-F8F8A8908B94}"/>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5" name="Text Box 3">
          <a:extLst>
            <a:ext uri="{FF2B5EF4-FFF2-40B4-BE49-F238E27FC236}">
              <a16:creationId xmlns:a16="http://schemas.microsoft.com/office/drawing/2014/main" id="{92762574-6E80-461E-B62D-E4175E17FE12}"/>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6" name="Text Box 3">
          <a:extLst>
            <a:ext uri="{FF2B5EF4-FFF2-40B4-BE49-F238E27FC236}">
              <a16:creationId xmlns:a16="http://schemas.microsoft.com/office/drawing/2014/main" id="{E93A2DE2-04F4-46AE-B8D4-1C8FB072714D}"/>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7" name="Text Box 3">
          <a:extLst>
            <a:ext uri="{FF2B5EF4-FFF2-40B4-BE49-F238E27FC236}">
              <a16:creationId xmlns:a16="http://schemas.microsoft.com/office/drawing/2014/main" id="{265D9BC7-F399-4F38-B2A4-DA2083926E76}"/>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8" name="Text Box 3">
          <a:extLst>
            <a:ext uri="{FF2B5EF4-FFF2-40B4-BE49-F238E27FC236}">
              <a16:creationId xmlns:a16="http://schemas.microsoft.com/office/drawing/2014/main" id="{5023D5DA-AFB8-49CA-AA70-4F55339007A5}"/>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789" name="Text Box 3">
          <a:extLst>
            <a:ext uri="{FF2B5EF4-FFF2-40B4-BE49-F238E27FC236}">
              <a16:creationId xmlns:a16="http://schemas.microsoft.com/office/drawing/2014/main" id="{42AEE14A-FC3C-4B35-B791-34D8AD6B0634}"/>
            </a:ext>
          </a:extLst>
        </xdr:cNvPr>
        <xdr:cNvSpPr txBox="1">
          <a:spLocks noChangeArrowheads="1"/>
        </xdr:cNvSpPr>
      </xdr:nvSpPr>
      <xdr:spPr bwMode="auto">
        <a:xfrm>
          <a:off x="4257675" y="464724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90" name="Text Box 3">
          <a:extLst>
            <a:ext uri="{FF2B5EF4-FFF2-40B4-BE49-F238E27FC236}">
              <a16:creationId xmlns:a16="http://schemas.microsoft.com/office/drawing/2014/main" id="{2ADF1502-D610-43F3-BC84-37E00AB496DC}"/>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91" name="Text Box 3">
          <a:extLst>
            <a:ext uri="{FF2B5EF4-FFF2-40B4-BE49-F238E27FC236}">
              <a16:creationId xmlns:a16="http://schemas.microsoft.com/office/drawing/2014/main" id="{7ABC2F8F-FA0A-408A-8023-4D052EE6EE71}"/>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92" name="Text Box 3">
          <a:extLst>
            <a:ext uri="{FF2B5EF4-FFF2-40B4-BE49-F238E27FC236}">
              <a16:creationId xmlns:a16="http://schemas.microsoft.com/office/drawing/2014/main" id="{EC8B0809-2802-4D92-922A-76DE101481C3}"/>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93" name="Text Box 3">
          <a:extLst>
            <a:ext uri="{FF2B5EF4-FFF2-40B4-BE49-F238E27FC236}">
              <a16:creationId xmlns:a16="http://schemas.microsoft.com/office/drawing/2014/main" id="{A4ECC3C0-7A8A-44EB-9BF8-073DDD117F69}"/>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94" name="Text Box 3">
          <a:extLst>
            <a:ext uri="{FF2B5EF4-FFF2-40B4-BE49-F238E27FC236}">
              <a16:creationId xmlns:a16="http://schemas.microsoft.com/office/drawing/2014/main" id="{C5BEE61F-1E9F-4F72-B4EB-06E3CBEC5C7E}"/>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795" name="Text Box 3">
          <a:extLst>
            <a:ext uri="{FF2B5EF4-FFF2-40B4-BE49-F238E27FC236}">
              <a16:creationId xmlns:a16="http://schemas.microsoft.com/office/drawing/2014/main" id="{9BCB46D1-3275-496F-8F7E-FDD7677AA2E9}"/>
            </a:ext>
          </a:extLst>
        </xdr:cNvPr>
        <xdr:cNvSpPr txBox="1">
          <a:spLocks noChangeArrowheads="1"/>
        </xdr:cNvSpPr>
      </xdr:nvSpPr>
      <xdr:spPr bwMode="auto">
        <a:xfrm>
          <a:off x="4257675" y="464724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96" name="Text Box 3">
          <a:extLst>
            <a:ext uri="{FF2B5EF4-FFF2-40B4-BE49-F238E27FC236}">
              <a16:creationId xmlns:a16="http://schemas.microsoft.com/office/drawing/2014/main" id="{EC297E0D-8C08-4D22-AE88-9CD09945CD0D}"/>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97" name="Text Box 3">
          <a:extLst>
            <a:ext uri="{FF2B5EF4-FFF2-40B4-BE49-F238E27FC236}">
              <a16:creationId xmlns:a16="http://schemas.microsoft.com/office/drawing/2014/main" id="{51F00729-AD35-4199-83E7-775CAE20B3D0}"/>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98" name="Text Box 3">
          <a:extLst>
            <a:ext uri="{FF2B5EF4-FFF2-40B4-BE49-F238E27FC236}">
              <a16:creationId xmlns:a16="http://schemas.microsoft.com/office/drawing/2014/main" id="{68CA44F6-9403-41A8-9F77-6C38642EA377}"/>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99" name="Text Box 3">
          <a:extLst>
            <a:ext uri="{FF2B5EF4-FFF2-40B4-BE49-F238E27FC236}">
              <a16:creationId xmlns:a16="http://schemas.microsoft.com/office/drawing/2014/main" id="{D0DF8CD5-3FA4-424E-9AB3-FEB6D59BB016}"/>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800" name="Text Box 3">
          <a:extLst>
            <a:ext uri="{FF2B5EF4-FFF2-40B4-BE49-F238E27FC236}">
              <a16:creationId xmlns:a16="http://schemas.microsoft.com/office/drawing/2014/main" id="{777A4F8D-29EB-4AEF-936A-710A11D1A797}"/>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801" name="Text Box 3">
          <a:extLst>
            <a:ext uri="{FF2B5EF4-FFF2-40B4-BE49-F238E27FC236}">
              <a16:creationId xmlns:a16="http://schemas.microsoft.com/office/drawing/2014/main" id="{C226B0A9-FA22-4929-A46E-24A1630E58BA}"/>
            </a:ext>
          </a:extLst>
        </xdr:cNvPr>
        <xdr:cNvSpPr txBox="1">
          <a:spLocks noChangeArrowheads="1"/>
        </xdr:cNvSpPr>
      </xdr:nvSpPr>
      <xdr:spPr bwMode="auto">
        <a:xfrm>
          <a:off x="4257675" y="464724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802" name="Text Box 3">
          <a:extLst>
            <a:ext uri="{FF2B5EF4-FFF2-40B4-BE49-F238E27FC236}">
              <a16:creationId xmlns:a16="http://schemas.microsoft.com/office/drawing/2014/main" id="{C752B8CE-F38A-4907-B40B-2F819324536D}"/>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803" name="Text Box 3">
          <a:extLst>
            <a:ext uri="{FF2B5EF4-FFF2-40B4-BE49-F238E27FC236}">
              <a16:creationId xmlns:a16="http://schemas.microsoft.com/office/drawing/2014/main" id="{19D93CF3-18C2-47EB-BA1C-B462AACF0DB8}"/>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804" name="Text Box 3">
          <a:extLst>
            <a:ext uri="{FF2B5EF4-FFF2-40B4-BE49-F238E27FC236}">
              <a16:creationId xmlns:a16="http://schemas.microsoft.com/office/drawing/2014/main" id="{7C84062C-2D7F-4EC5-8811-FAC9877BEC28}"/>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805" name="Text Box 3">
          <a:extLst>
            <a:ext uri="{FF2B5EF4-FFF2-40B4-BE49-F238E27FC236}">
              <a16:creationId xmlns:a16="http://schemas.microsoft.com/office/drawing/2014/main" id="{E7307973-77BD-479F-B72C-8FEB5E651E7F}"/>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806" name="Text Box 3">
          <a:extLst>
            <a:ext uri="{FF2B5EF4-FFF2-40B4-BE49-F238E27FC236}">
              <a16:creationId xmlns:a16="http://schemas.microsoft.com/office/drawing/2014/main" id="{33AB62EA-2E3A-4A70-9CA8-6B79ACB57E12}"/>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807" name="Text Box 3">
          <a:extLst>
            <a:ext uri="{FF2B5EF4-FFF2-40B4-BE49-F238E27FC236}">
              <a16:creationId xmlns:a16="http://schemas.microsoft.com/office/drawing/2014/main" id="{9137710A-BABD-49B9-B8E2-8CB26E9F9179}"/>
            </a:ext>
          </a:extLst>
        </xdr:cNvPr>
        <xdr:cNvSpPr txBox="1">
          <a:spLocks noChangeArrowheads="1"/>
        </xdr:cNvSpPr>
      </xdr:nvSpPr>
      <xdr:spPr bwMode="auto">
        <a:xfrm>
          <a:off x="4257675" y="464724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808" name="Text Box 3">
          <a:extLst>
            <a:ext uri="{FF2B5EF4-FFF2-40B4-BE49-F238E27FC236}">
              <a16:creationId xmlns:a16="http://schemas.microsoft.com/office/drawing/2014/main" id="{8D245687-DD23-414D-A778-A393EB72BE18}"/>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809" name="Text Box 3">
          <a:extLst>
            <a:ext uri="{FF2B5EF4-FFF2-40B4-BE49-F238E27FC236}">
              <a16:creationId xmlns:a16="http://schemas.microsoft.com/office/drawing/2014/main" id="{D8FCB67F-750A-49BB-80D3-E19EAE4C4E64}"/>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810" name="Text Box 3">
          <a:extLst>
            <a:ext uri="{FF2B5EF4-FFF2-40B4-BE49-F238E27FC236}">
              <a16:creationId xmlns:a16="http://schemas.microsoft.com/office/drawing/2014/main" id="{FD75B46A-91A2-498C-8189-F4CC1C0C8452}"/>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811" name="Text Box 3">
          <a:extLst>
            <a:ext uri="{FF2B5EF4-FFF2-40B4-BE49-F238E27FC236}">
              <a16:creationId xmlns:a16="http://schemas.microsoft.com/office/drawing/2014/main" id="{78D3DB25-139F-46D3-BB92-53997D7FA3E4}"/>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812" name="Text Box 3">
          <a:extLst>
            <a:ext uri="{FF2B5EF4-FFF2-40B4-BE49-F238E27FC236}">
              <a16:creationId xmlns:a16="http://schemas.microsoft.com/office/drawing/2014/main" id="{D245DB6E-35FE-4761-8843-274DD4F9B2CA}"/>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813" name="Text Box 3">
          <a:extLst>
            <a:ext uri="{FF2B5EF4-FFF2-40B4-BE49-F238E27FC236}">
              <a16:creationId xmlns:a16="http://schemas.microsoft.com/office/drawing/2014/main" id="{F2BF97FC-2026-4618-A847-D448FE1080DE}"/>
            </a:ext>
          </a:extLst>
        </xdr:cNvPr>
        <xdr:cNvSpPr txBox="1">
          <a:spLocks noChangeArrowheads="1"/>
        </xdr:cNvSpPr>
      </xdr:nvSpPr>
      <xdr:spPr bwMode="auto">
        <a:xfrm>
          <a:off x="4257675" y="464724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814" name="Text Box 3">
          <a:extLst>
            <a:ext uri="{FF2B5EF4-FFF2-40B4-BE49-F238E27FC236}">
              <a16:creationId xmlns:a16="http://schemas.microsoft.com/office/drawing/2014/main" id="{DFC81F31-1B6A-48E4-A4A7-9BE94EF65058}"/>
            </a:ext>
          </a:extLst>
        </xdr:cNvPr>
        <xdr:cNvSpPr txBox="1">
          <a:spLocks noChangeArrowheads="1"/>
        </xdr:cNvSpPr>
      </xdr:nvSpPr>
      <xdr:spPr bwMode="auto">
        <a:xfrm>
          <a:off x="4257675" y="464724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815" name="Text Box 3">
          <a:extLst>
            <a:ext uri="{FF2B5EF4-FFF2-40B4-BE49-F238E27FC236}">
              <a16:creationId xmlns:a16="http://schemas.microsoft.com/office/drawing/2014/main" id="{6CAED124-647E-41A4-8489-DB2FC3FD7E08}"/>
            </a:ext>
          </a:extLst>
        </xdr:cNvPr>
        <xdr:cNvSpPr txBox="1">
          <a:spLocks noChangeArrowheads="1"/>
        </xdr:cNvSpPr>
      </xdr:nvSpPr>
      <xdr:spPr bwMode="auto">
        <a:xfrm>
          <a:off x="4257675" y="468344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816" name="Text Box 4">
          <a:extLst>
            <a:ext uri="{FF2B5EF4-FFF2-40B4-BE49-F238E27FC236}">
              <a16:creationId xmlns:a16="http://schemas.microsoft.com/office/drawing/2014/main" id="{640FC00A-A4D8-4012-93F0-D3A1F0D020E9}"/>
            </a:ext>
          </a:extLst>
        </xdr:cNvPr>
        <xdr:cNvSpPr txBox="1">
          <a:spLocks noChangeArrowheads="1"/>
        </xdr:cNvSpPr>
      </xdr:nvSpPr>
      <xdr:spPr bwMode="auto">
        <a:xfrm>
          <a:off x="0" y="468344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817" name="Text Box 3">
          <a:extLst>
            <a:ext uri="{FF2B5EF4-FFF2-40B4-BE49-F238E27FC236}">
              <a16:creationId xmlns:a16="http://schemas.microsoft.com/office/drawing/2014/main" id="{DA097DD7-0F8B-4106-AD90-52B791CFBAE6}"/>
            </a:ext>
          </a:extLst>
        </xdr:cNvPr>
        <xdr:cNvSpPr txBox="1">
          <a:spLocks noChangeArrowheads="1"/>
        </xdr:cNvSpPr>
      </xdr:nvSpPr>
      <xdr:spPr bwMode="auto">
        <a:xfrm>
          <a:off x="4257675" y="466344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818" name="Text Box 4">
          <a:extLst>
            <a:ext uri="{FF2B5EF4-FFF2-40B4-BE49-F238E27FC236}">
              <a16:creationId xmlns:a16="http://schemas.microsoft.com/office/drawing/2014/main" id="{2972FAF6-4BCE-42A2-9C74-97197C06C0BE}"/>
            </a:ext>
          </a:extLst>
        </xdr:cNvPr>
        <xdr:cNvSpPr txBox="1">
          <a:spLocks noChangeArrowheads="1"/>
        </xdr:cNvSpPr>
      </xdr:nvSpPr>
      <xdr:spPr bwMode="auto">
        <a:xfrm>
          <a:off x="0" y="466344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19" name="Text Box 3">
          <a:extLst>
            <a:ext uri="{FF2B5EF4-FFF2-40B4-BE49-F238E27FC236}">
              <a16:creationId xmlns:a16="http://schemas.microsoft.com/office/drawing/2014/main" id="{E5AC203B-640E-44C5-A4FE-B75773088480}"/>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820" name="Text Box 3">
          <a:extLst>
            <a:ext uri="{FF2B5EF4-FFF2-40B4-BE49-F238E27FC236}">
              <a16:creationId xmlns:a16="http://schemas.microsoft.com/office/drawing/2014/main" id="{DF08A04A-2842-4A68-BFEB-CC6F7AC58DDF}"/>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21" name="Text Box 3">
          <a:extLst>
            <a:ext uri="{FF2B5EF4-FFF2-40B4-BE49-F238E27FC236}">
              <a16:creationId xmlns:a16="http://schemas.microsoft.com/office/drawing/2014/main" id="{ED5EBFFE-7CC4-41D1-BF38-B227C3AB6CAB}"/>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22" name="Text Box 3">
          <a:extLst>
            <a:ext uri="{FF2B5EF4-FFF2-40B4-BE49-F238E27FC236}">
              <a16:creationId xmlns:a16="http://schemas.microsoft.com/office/drawing/2014/main" id="{8ED85A99-D2B3-49B6-9422-18856B00B5B9}"/>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23" name="Text Box 3">
          <a:extLst>
            <a:ext uri="{FF2B5EF4-FFF2-40B4-BE49-F238E27FC236}">
              <a16:creationId xmlns:a16="http://schemas.microsoft.com/office/drawing/2014/main" id="{E9BAED80-2E6C-4910-B4AD-7D16E0C0903C}"/>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24" name="Text Box 3">
          <a:extLst>
            <a:ext uri="{FF2B5EF4-FFF2-40B4-BE49-F238E27FC236}">
              <a16:creationId xmlns:a16="http://schemas.microsoft.com/office/drawing/2014/main" id="{39C0AC43-9982-46CC-8B54-20DE2CC3E6F4}"/>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25" name="Text Box 3">
          <a:extLst>
            <a:ext uri="{FF2B5EF4-FFF2-40B4-BE49-F238E27FC236}">
              <a16:creationId xmlns:a16="http://schemas.microsoft.com/office/drawing/2014/main" id="{660607CD-C880-401F-9873-B6BC87C2FD59}"/>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826" name="Text Box 3">
          <a:extLst>
            <a:ext uri="{FF2B5EF4-FFF2-40B4-BE49-F238E27FC236}">
              <a16:creationId xmlns:a16="http://schemas.microsoft.com/office/drawing/2014/main" id="{A1FF1E9A-B86A-4927-B0FB-219009A422A7}"/>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27" name="Text Box 3">
          <a:extLst>
            <a:ext uri="{FF2B5EF4-FFF2-40B4-BE49-F238E27FC236}">
              <a16:creationId xmlns:a16="http://schemas.microsoft.com/office/drawing/2014/main" id="{0C759376-78CB-4B64-92F9-D8E3416050D2}"/>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28" name="Text Box 3">
          <a:extLst>
            <a:ext uri="{FF2B5EF4-FFF2-40B4-BE49-F238E27FC236}">
              <a16:creationId xmlns:a16="http://schemas.microsoft.com/office/drawing/2014/main" id="{BCEC4F72-0607-4248-BD23-F1AA3E4B25ED}"/>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29" name="Text Box 3">
          <a:extLst>
            <a:ext uri="{FF2B5EF4-FFF2-40B4-BE49-F238E27FC236}">
              <a16:creationId xmlns:a16="http://schemas.microsoft.com/office/drawing/2014/main" id="{1B28C1EF-A94A-4067-9215-0BAF9FA34F98}"/>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30" name="Text Box 3">
          <a:extLst>
            <a:ext uri="{FF2B5EF4-FFF2-40B4-BE49-F238E27FC236}">
              <a16:creationId xmlns:a16="http://schemas.microsoft.com/office/drawing/2014/main" id="{A83A4448-A748-498D-B51B-AAF05B5E278F}"/>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31" name="Text Box 3">
          <a:extLst>
            <a:ext uri="{FF2B5EF4-FFF2-40B4-BE49-F238E27FC236}">
              <a16:creationId xmlns:a16="http://schemas.microsoft.com/office/drawing/2014/main" id="{32207E5D-8513-46AB-992D-06D94EB99194}"/>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832" name="Text Box 3">
          <a:extLst>
            <a:ext uri="{FF2B5EF4-FFF2-40B4-BE49-F238E27FC236}">
              <a16:creationId xmlns:a16="http://schemas.microsoft.com/office/drawing/2014/main" id="{89E59F3C-0B57-4A98-A47B-356AD2476297}"/>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33" name="Text Box 3">
          <a:extLst>
            <a:ext uri="{FF2B5EF4-FFF2-40B4-BE49-F238E27FC236}">
              <a16:creationId xmlns:a16="http://schemas.microsoft.com/office/drawing/2014/main" id="{6FDF6240-C771-465A-80BC-F9AE764CAC12}"/>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34" name="Text Box 3">
          <a:extLst>
            <a:ext uri="{FF2B5EF4-FFF2-40B4-BE49-F238E27FC236}">
              <a16:creationId xmlns:a16="http://schemas.microsoft.com/office/drawing/2014/main" id="{AC91094B-FE9B-4FB5-94B6-B1E78C520E61}"/>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35" name="Text Box 3">
          <a:extLst>
            <a:ext uri="{FF2B5EF4-FFF2-40B4-BE49-F238E27FC236}">
              <a16:creationId xmlns:a16="http://schemas.microsoft.com/office/drawing/2014/main" id="{2D8AEA2B-82E2-4627-94DD-FC4EB710AC06}"/>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36" name="Text Box 3">
          <a:extLst>
            <a:ext uri="{FF2B5EF4-FFF2-40B4-BE49-F238E27FC236}">
              <a16:creationId xmlns:a16="http://schemas.microsoft.com/office/drawing/2014/main" id="{4195FA60-4A54-4E46-9372-8CFB380EC8B1}"/>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37" name="Text Box 3">
          <a:extLst>
            <a:ext uri="{FF2B5EF4-FFF2-40B4-BE49-F238E27FC236}">
              <a16:creationId xmlns:a16="http://schemas.microsoft.com/office/drawing/2014/main" id="{D9AFB6CE-C229-4637-B0FE-FB03C9BB2C47}"/>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838" name="Text Box 3">
          <a:extLst>
            <a:ext uri="{FF2B5EF4-FFF2-40B4-BE49-F238E27FC236}">
              <a16:creationId xmlns:a16="http://schemas.microsoft.com/office/drawing/2014/main" id="{19F74D62-0A1A-4B43-B862-9D404EBD8FD7}"/>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39" name="Text Box 3">
          <a:extLst>
            <a:ext uri="{FF2B5EF4-FFF2-40B4-BE49-F238E27FC236}">
              <a16:creationId xmlns:a16="http://schemas.microsoft.com/office/drawing/2014/main" id="{716E73C6-076C-4111-A666-6B9CBE764024}"/>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40" name="Text Box 3">
          <a:extLst>
            <a:ext uri="{FF2B5EF4-FFF2-40B4-BE49-F238E27FC236}">
              <a16:creationId xmlns:a16="http://schemas.microsoft.com/office/drawing/2014/main" id="{634F907F-5B46-45F1-B1C3-5CB72DAFF62B}"/>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41" name="Text Box 3">
          <a:extLst>
            <a:ext uri="{FF2B5EF4-FFF2-40B4-BE49-F238E27FC236}">
              <a16:creationId xmlns:a16="http://schemas.microsoft.com/office/drawing/2014/main" id="{654475DF-9183-4366-ABEA-9CE5F2008A8B}"/>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42" name="Text Box 3">
          <a:extLst>
            <a:ext uri="{FF2B5EF4-FFF2-40B4-BE49-F238E27FC236}">
              <a16:creationId xmlns:a16="http://schemas.microsoft.com/office/drawing/2014/main" id="{B3FEADE5-568B-4305-9E17-818D1F8BA1B8}"/>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43" name="Text Box 3">
          <a:extLst>
            <a:ext uri="{FF2B5EF4-FFF2-40B4-BE49-F238E27FC236}">
              <a16:creationId xmlns:a16="http://schemas.microsoft.com/office/drawing/2014/main" id="{F4CA63CB-50FF-46DE-950F-AF9144A9A064}"/>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844" name="Text Box 3">
          <a:extLst>
            <a:ext uri="{FF2B5EF4-FFF2-40B4-BE49-F238E27FC236}">
              <a16:creationId xmlns:a16="http://schemas.microsoft.com/office/drawing/2014/main" id="{3296D740-F46F-40A4-BE41-1354EDF7F43B}"/>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45" name="Text Box 3">
          <a:extLst>
            <a:ext uri="{FF2B5EF4-FFF2-40B4-BE49-F238E27FC236}">
              <a16:creationId xmlns:a16="http://schemas.microsoft.com/office/drawing/2014/main" id="{24132497-87C8-43CE-AA94-6AB02DD72C0F}"/>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46" name="Text Box 3">
          <a:extLst>
            <a:ext uri="{FF2B5EF4-FFF2-40B4-BE49-F238E27FC236}">
              <a16:creationId xmlns:a16="http://schemas.microsoft.com/office/drawing/2014/main" id="{0A8476CF-86F9-4976-956E-C8EA0C0E2E68}"/>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47" name="Text Box 3">
          <a:extLst>
            <a:ext uri="{FF2B5EF4-FFF2-40B4-BE49-F238E27FC236}">
              <a16:creationId xmlns:a16="http://schemas.microsoft.com/office/drawing/2014/main" id="{13B7B0A0-D304-47B2-B848-764C52417820}"/>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48" name="Text Box 3">
          <a:extLst>
            <a:ext uri="{FF2B5EF4-FFF2-40B4-BE49-F238E27FC236}">
              <a16:creationId xmlns:a16="http://schemas.microsoft.com/office/drawing/2014/main" id="{303067A9-9B08-4B9F-9941-742D8D7E46CA}"/>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49" name="Text Box 3">
          <a:extLst>
            <a:ext uri="{FF2B5EF4-FFF2-40B4-BE49-F238E27FC236}">
              <a16:creationId xmlns:a16="http://schemas.microsoft.com/office/drawing/2014/main" id="{4D8766C2-D74C-44E9-9625-FCD598042F37}"/>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850" name="Text Box 3">
          <a:extLst>
            <a:ext uri="{FF2B5EF4-FFF2-40B4-BE49-F238E27FC236}">
              <a16:creationId xmlns:a16="http://schemas.microsoft.com/office/drawing/2014/main" id="{A848E091-7944-43A5-B004-0F8BDF2B274D}"/>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51" name="Text Box 3">
          <a:extLst>
            <a:ext uri="{FF2B5EF4-FFF2-40B4-BE49-F238E27FC236}">
              <a16:creationId xmlns:a16="http://schemas.microsoft.com/office/drawing/2014/main" id="{4D48D973-613A-4F0F-B783-93330B7C919F}"/>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52" name="Text Box 3">
          <a:extLst>
            <a:ext uri="{FF2B5EF4-FFF2-40B4-BE49-F238E27FC236}">
              <a16:creationId xmlns:a16="http://schemas.microsoft.com/office/drawing/2014/main" id="{5DD44CDC-7A0D-4ADC-8BAE-86444268BBDF}"/>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53" name="Text Box 3">
          <a:extLst>
            <a:ext uri="{FF2B5EF4-FFF2-40B4-BE49-F238E27FC236}">
              <a16:creationId xmlns:a16="http://schemas.microsoft.com/office/drawing/2014/main" id="{6F4F6A5F-D374-4588-A41A-D20326E805E8}"/>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54" name="Text Box 3">
          <a:extLst>
            <a:ext uri="{FF2B5EF4-FFF2-40B4-BE49-F238E27FC236}">
              <a16:creationId xmlns:a16="http://schemas.microsoft.com/office/drawing/2014/main" id="{7E6884DF-9732-42BF-B079-56CE09B31F38}"/>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55" name="Text Box 3">
          <a:extLst>
            <a:ext uri="{FF2B5EF4-FFF2-40B4-BE49-F238E27FC236}">
              <a16:creationId xmlns:a16="http://schemas.microsoft.com/office/drawing/2014/main" id="{53515BE2-4858-4A32-BDEF-A2AB4F31B2CC}"/>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856" name="Text Box 3">
          <a:extLst>
            <a:ext uri="{FF2B5EF4-FFF2-40B4-BE49-F238E27FC236}">
              <a16:creationId xmlns:a16="http://schemas.microsoft.com/office/drawing/2014/main" id="{0BA4C88A-C989-4138-A3F5-F2B732AD3A61}"/>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857" name="Text Box 3">
          <a:extLst>
            <a:ext uri="{FF2B5EF4-FFF2-40B4-BE49-F238E27FC236}">
              <a16:creationId xmlns:a16="http://schemas.microsoft.com/office/drawing/2014/main" id="{47F94CE8-1B9A-4C27-8C49-C848458530B5}"/>
            </a:ext>
          </a:extLst>
        </xdr:cNvPr>
        <xdr:cNvSpPr txBox="1">
          <a:spLocks noChangeArrowheads="1"/>
        </xdr:cNvSpPr>
      </xdr:nvSpPr>
      <xdr:spPr bwMode="auto">
        <a:xfrm>
          <a:off x="4257675" y="5604510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858" name="Text Box 3">
          <a:extLst>
            <a:ext uri="{FF2B5EF4-FFF2-40B4-BE49-F238E27FC236}">
              <a16:creationId xmlns:a16="http://schemas.microsoft.com/office/drawing/2014/main" id="{D06DAA42-9056-4C75-BC3A-D59ABBB4FE6C}"/>
            </a:ext>
          </a:extLst>
        </xdr:cNvPr>
        <xdr:cNvSpPr txBox="1">
          <a:spLocks noChangeArrowheads="1"/>
        </xdr:cNvSpPr>
      </xdr:nvSpPr>
      <xdr:spPr bwMode="auto">
        <a:xfrm>
          <a:off x="4257675" y="5640705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859" name="Text Box 4">
          <a:extLst>
            <a:ext uri="{FF2B5EF4-FFF2-40B4-BE49-F238E27FC236}">
              <a16:creationId xmlns:a16="http://schemas.microsoft.com/office/drawing/2014/main" id="{03F2B249-B09D-4CD0-8E46-CB4850914442}"/>
            </a:ext>
          </a:extLst>
        </xdr:cNvPr>
        <xdr:cNvSpPr txBox="1">
          <a:spLocks noChangeArrowheads="1"/>
        </xdr:cNvSpPr>
      </xdr:nvSpPr>
      <xdr:spPr bwMode="auto">
        <a:xfrm>
          <a:off x="0" y="5640705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860" name="Text Box 3">
          <a:extLst>
            <a:ext uri="{FF2B5EF4-FFF2-40B4-BE49-F238E27FC236}">
              <a16:creationId xmlns:a16="http://schemas.microsoft.com/office/drawing/2014/main" id="{5A263066-EA1B-4348-B9AD-21D61EB19777}"/>
            </a:ext>
          </a:extLst>
        </xdr:cNvPr>
        <xdr:cNvSpPr txBox="1">
          <a:spLocks noChangeArrowheads="1"/>
        </xdr:cNvSpPr>
      </xdr:nvSpPr>
      <xdr:spPr bwMode="auto">
        <a:xfrm>
          <a:off x="4257675" y="5620702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861" name="Text Box 4">
          <a:extLst>
            <a:ext uri="{FF2B5EF4-FFF2-40B4-BE49-F238E27FC236}">
              <a16:creationId xmlns:a16="http://schemas.microsoft.com/office/drawing/2014/main" id="{CB768912-7750-4AD9-8C61-543003907A03}"/>
            </a:ext>
          </a:extLst>
        </xdr:cNvPr>
        <xdr:cNvSpPr txBox="1">
          <a:spLocks noChangeArrowheads="1"/>
        </xdr:cNvSpPr>
      </xdr:nvSpPr>
      <xdr:spPr bwMode="auto">
        <a:xfrm>
          <a:off x="0" y="5620702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62" name="Text Box 3">
          <a:extLst>
            <a:ext uri="{FF2B5EF4-FFF2-40B4-BE49-F238E27FC236}">
              <a16:creationId xmlns:a16="http://schemas.microsoft.com/office/drawing/2014/main" id="{14A0E817-1FFB-4A53-A7A6-A88666412E84}"/>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863" name="Text Box 3">
          <a:extLst>
            <a:ext uri="{FF2B5EF4-FFF2-40B4-BE49-F238E27FC236}">
              <a16:creationId xmlns:a16="http://schemas.microsoft.com/office/drawing/2014/main" id="{25568B17-42E7-421E-BACC-8E1746E2FA81}"/>
            </a:ext>
          </a:extLst>
        </xdr:cNvPr>
        <xdr:cNvSpPr txBox="1">
          <a:spLocks noChangeArrowheads="1"/>
        </xdr:cNvSpPr>
      </xdr:nvSpPr>
      <xdr:spPr bwMode="auto">
        <a:xfrm>
          <a:off x="4257675" y="6561772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64" name="Text Box 3">
          <a:extLst>
            <a:ext uri="{FF2B5EF4-FFF2-40B4-BE49-F238E27FC236}">
              <a16:creationId xmlns:a16="http://schemas.microsoft.com/office/drawing/2014/main" id="{FCDE1C2A-293C-413D-A437-656D36C911B5}"/>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65" name="Text Box 3">
          <a:extLst>
            <a:ext uri="{FF2B5EF4-FFF2-40B4-BE49-F238E27FC236}">
              <a16:creationId xmlns:a16="http://schemas.microsoft.com/office/drawing/2014/main" id="{B0FB68FC-1A1A-470F-B775-0EE5B43BBADF}"/>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66" name="Text Box 3">
          <a:extLst>
            <a:ext uri="{FF2B5EF4-FFF2-40B4-BE49-F238E27FC236}">
              <a16:creationId xmlns:a16="http://schemas.microsoft.com/office/drawing/2014/main" id="{6D737551-9AA4-43BE-AD59-F31A7798862E}"/>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67" name="Text Box 3">
          <a:extLst>
            <a:ext uri="{FF2B5EF4-FFF2-40B4-BE49-F238E27FC236}">
              <a16:creationId xmlns:a16="http://schemas.microsoft.com/office/drawing/2014/main" id="{04E62F86-F8AB-497B-9352-451D88DC625C}"/>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68" name="Text Box 3">
          <a:extLst>
            <a:ext uri="{FF2B5EF4-FFF2-40B4-BE49-F238E27FC236}">
              <a16:creationId xmlns:a16="http://schemas.microsoft.com/office/drawing/2014/main" id="{41F986CF-AD86-4C19-946E-54278029EB9E}"/>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869" name="Text Box 3">
          <a:extLst>
            <a:ext uri="{FF2B5EF4-FFF2-40B4-BE49-F238E27FC236}">
              <a16:creationId xmlns:a16="http://schemas.microsoft.com/office/drawing/2014/main" id="{38D5C6C4-28DF-4F04-AC6F-270B9BBF7FB9}"/>
            </a:ext>
          </a:extLst>
        </xdr:cNvPr>
        <xdr:cNvSpPr txBox="1">
          <a:spLocks noChangeArrowheads="1"/>
        </xdr:cNvSpPr>
      </xdr:nvSpPr>
      <xdr:spPr bwMode="auto">
        <a:xfrm>
          <a:off x="4257675" y="6561772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70" name="Text Box 3">
          <a:extLst>
            <a:ext uri="{FF2B5EF4-FFF2-40B4-BE49-F238E27FC236}">
              <a16:creationId xmlns:a16="http://schemas.microsoft.com/office/drawing/2014/main" id="{33D8E94B-05A4-425E-8E77-27F36D60931C}"/>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71" name="Text Box 3">
          <a:extLst>
            <a:ext uri="{FF2B5EF4-FFF2-40B4-BE49-F238E27FC236}">
              <a16:creationId xmlns:a16="http://schemas.microsoft.com/office/drawing/2014/main" id="{D890558A-7770-4EBD-A0E8-13245CF98305}"/>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72" name="Text Box 3">
          <a:extLst>
            <a:ext uri="{FF2B5EF4-FFF2-40B4-BE49-F238E27FC236}">
              <a16:creationId xmlns:a16="http://schemas.microsoft.com/office/drawing/2014/main" id="{CDF778D3-4DF3-496B-BA25-5C0BAB3A6384}"/>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73" name="Text Box 3">
          <a:extLst>
            <a:ext uri="{FF2B5EF4-FFF2-40B4-BE49-F238E27FC236}">
              <a16:creationId xmlns:a16="http://schemas.microsoft.com/office/drawing/2014/main" id="{F47561F7-FB20-4160-AF75-CA12F9C53EF2}"/>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74" name="Text Box 3">
          <a:extLst>
            <a:ext uri="{FF2B5EF4-FFF2-40B4-BE49-F238E27FC236}">
              <a16:creationId xmlns:a16="http://schemas.microsoft.com/office/drawing/2014/main" id="{BE5B1C55-AF3E-48CF-BAB5-A9AFCAB981CF}"/>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875" name="Text Box 3">
          <a:extLst>
            <a:ext uri="{FF2B5EF4-FFF2-40B4-BE49-F238E27FC236}">
              <a16:creationId xmlns:a16="http://schemas.microsoft.com/office/drawing/2014/main" id="{E8409F42-BEC0-4B8F-BCF2-641069EB762F}"/>
            </a:ext>
          </a:extLst>
        </xdr:cNvPr>
        <xdr:cNvSpPr txBox="1">
          <a:spLocks noChangeArrowheads="1"/>
        </xdr:cNvSpPr>
      </xdr:nvSpPr>
      <xdr:spPr bwMode="auto">
        <a:xfrm>
          <a:off x="4257675" y="6561772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76" name="Text Box 3">
          <a:extLst>
            <a:ext uri="{FF2B5EF4-FFF2-40B4-BE49-F238E27FC236}">
              <a16:creationId xmlns:a16="http://schemas.microsoft.com/office/drawing/2014/main" id="{5F7DFCCC-15D1-4C45-85C8-ECD44A4C90B9}"/>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77" name="Text Box 3">
          <a:extLst>
            <a:ext uri="{FF2B5EF4-FFF2-40B4-BE49-F238E27FC236}">
              <a16:creationId xmlns:a16="http://schemas.microsoft.com/office/drawing/2014/main" id="{8F9F0BDA-745B-4797-9BEE-98377F0CA5E9}"/>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78" name="Text Box 3">
          <a:extLst>
            <a:ext uri="{FF2B5EF4-FFF2-40B4-BE49-F238E27FC236}">
              <a16:creationId xmlns:a16="http://schemas.microsoft.com/office/drawing/2014/main" id="{D250FCAE-599F-4F67-8ECA-0C7D2F50BB5F}"/>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79" name="Text Box 3">
          <a:extLst>
            <a:ext uri="{FF2B5EF4-FFF2-40B4-BE49-F238E27FC236}">
              <a16:creationId xmlns:a16="http://schemas.microsoft.com/office/drawing/2014/main" id="{24BC7D63-2D62-49D6-ACAE-2DF27E518088}"/>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80" name="Text Box 3">
          <a:extLst>
            <a:ext uri="{FF2B5EF4-FFF2-40B4-BE49-F238E27FC236}">
              <a16:creationId xmlns:a16="http://schemas.microsoft.com/office/drawing/2014/main" id="{D1B2A6E8-82C6-4C2E-92AB-8879AD6E8F0E}"/>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881" name="Text Box 3">
          <a:extLst>
            <a:ext uri="{FF2B5EF4-FFF2-40B4-BE49-F238E27FC236}">
              <a16:creationId xmlns:a16="http://schemas.microsoft.com/office/drawing/2014/main" id="{DE3C29F4-EFEC-43E4-9C3D-F78DF4F4D3E8}"/>
            </a:ext>
          </a:extLst>
        </xdr:cNvPr>
        <xdr:cNvSpPr txBox="1">
          <a:spLocks noChangeArrowheads="1"/>
        </xdr:cNvSpPr>
      </xdr:nvSpPr>
      <xdr:spPr bwMode="auto">
        <a:xfrm>
          <a:off x="4257675" y="6561772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82" name="Text Box 3">
          <a:extLst>
            <a:ext uri="{FF2B5EF4-FFF2-40B4-BE49-F238E27FC236}">
              <a16:creationId xmlns:a16="http://schemas.microsoft.com/office/drawing/2014/main" id="{1B00531B-C4DC-4740-AA7C-9643C6F43BC1}"/>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83" name="Text Box 3">
          <a:extLst>
            <a:ext uri="{FF2B5EF4-FFF2-40B4-BE49-F238E27FC236}">
              <a16:creationId xmlns:a16="http://schemas.microsoft.com/office/drawing/2014/main" id="{CF00A729-B0F0-4CAC-BF3C-79A191457810}"/>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84" name="Text Box 3">
          <a:extLst>
            <a:ext uri="{FF2B5EF4-FFF2-40B4-BE49-F238E27FC236}">
              <a16:creationId xmlns:a16="http://schemas.microsoft.com/office/drawing/2014/main" id="{A8FC9BE3-D4B9-44C2-A112-618A69B65929}"/>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85" name="Text Box 3">
          <a:extLst>
            <a:ext uri="{FF2B5EF4-FFF2-40B4-BE49-F238E27FC236}">
              <a16:creationId xmlns:a16="http://schemas.microsoft.com/office/drawing/2014/main" id="{F9CD5C15-7D69-4200-9531-6C216C4F5AD0}"/>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86" name="Text Box 3">
          <a:extLst>
            <a:ext uri="{FF2B5EF4-FFF2-40B4-BE49-F238E27FC236}">
              <a16:creationId xmlns:a16="http://schemas.microsoft.com/office/drawing/2014/main" id="{AB9ACF5F-BC29-490C-AC67-A5CEF3FF4C8B}"/>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887" name="Text Box 3">
          <a:extLst>
            <a:ext uri="{FF2B5EF4-FFF2-40B4-BE49-F238E27FC236}">
              <a16:creationId xmlns:a16="http://schemas.microsoft.com/office/drawing/2014/main" id="{A19C90F2-BE12-4CB5-9A19-A3838227BE5D}"/>
            </a:ext>
          </a:extLst>
        </xdr:cNvPr>
        <xdr:cNvSpPr txBox="1">
          <a:spLocks noChangeArrowheads="1"/>
        </xdr:cNvSpPr>
      </xdr:nvSpPr>
      <xdr:spPr bwMode="auto">
        <a:xfrm>
          <a:off x="4257675" y="6561772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88" name="Text Box 3">
          <a:extLst>
            <a:ext uri="{FF2B5EF4-FFF2-40B4-BE49-F238E27FC236}">
              <a16:creationId xmlns:a16="http://schemas.microsoft.com/office/drawing/2014/main" id="{1139C032-58CC-44DB-B29F-AA165C59DF6B}"/>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89" name="Text Box 3">
          <a:extLst>
            <a:ext uri="{FF2B5EF4-FFF2-40B4-BE49-F238E27FC236}">
              <a16:creationId xmlns:a16="http://schemas.microsoft.com/office/drawing/2014/main" id="{6867622A-5952-4A89-8995-CB320569C17C}"/>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90" name="Text Box 3">
          <a:extLst>
            <a:ext uri="{FF2B5EF4-FFF2-40B4-BE49-F238E27FC236}">
              <a16:creationId xmlns:a16="http://schemas.microsoft.com/office/drawing/2014/main" id="{2D44C88A-1638-4661-9AE7-706BDDE50946}"/>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91" name="Text Box 3">
          <a:extLst>
            <a:ext uri="{FF2B5EF4-FFF2-40B4-BE49-F238E27FC236}">
              <a16:creationId xmlns:a16="http://schemas.microsoft.com/office/drawing/2014/main" id="{BA12CD17-F928-4F4D-9F31-39C9B8F02B3D}"/>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92" name="Text Box 3">
          <a:extLst>
            <a:ext uri="{FF2B5EF4-FFF2-40B4-BE49-F238E27FC236}">
              <a16:creationId xmlns:a16="http://schemas.microsoft.com/office/drawing/2014/main" id="{9369EF45-7349-433D-8183-ABEAFBB8D59B}"/>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893" name="Text Box 3">
          <a:extLst>
            <a:ext uri="{FF2B5EF4-FFF2-40B4-BE49-F238E27FC236}">
              <a16:creationId xmlns:a16="http://schemas.microsoft.com/office/drawing/2014/main" id="{54007519-EBFC-4179-94D9-CD22F8A87560}"/>
            </a:ext>
          </a:extLst>
        </xdr:cNvPr>
        <xdr:cNvSpPr txBox="1">
          <a:spLocks noChangeArrowheads="1"/>
        </xdr:cNvSpPr>
      </xdr:nvSpPr>
      <xdr:spPr bwMode="auto">
        <a:xfrm>
          <a:off x="4257675" y="6561772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94" name="Text Box 3">
          <a:extLst>
            <a:ext uri="{FF2B5EF4-FFF2-40B4-BE49-F238E27FC236}">
              <a16:creationId xmlns:a16="http://schemas.microsoft.com/office/drawing/2014/main" id="{C9CE7309-718A-481C-9F6A-9E7060D98847}"/>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95" name="Text Box 3">
          <a:extLst>
            <a:ext uri="{FF2B5EF4-FFF2-40B4-BE49-F238E27FC236}">
              <a16:creationId xmlns:a16="http://schemas.microsoft.com/office/drawing/2014/main" id="{9A1329D5-136C-4845-B5E8-B01BCE43B5ED}"/>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96" name="Text Box 3">
          <a:extLst>
            <a:ext uri="{FF2B5EF4-FFF2-40B4-BE49-F238E27FC236}">
              <a16:creationId xmlns:a16="http://schemas.microsoft.com/office/drawing/2014/main" id="{B9A7F337-AAA7-49DF-BD9B-9FFE481354BB}"/>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97" name="Text Box 3">
          <a:extLst>
            <a:ext uri="{FF2B5EF4-FFF2-40B4-BE49-F238E27FC236}">
              <a16:creationId xmlns:a16="http://schemas.microsoft.com/office/drawing/2014/main" id="{54FD1EA8-C879-4F1C-98DF-0F1797112894}"/>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898" name="Text Box 3">
          <a:extLst>
            <a:ext uri="{FF2B5EF4-FFF2-40B4-BE49-F238E27FC236}">
              <a16:creationId xmlns:a16="http://schemas.microsoft.com/office/drawing/2014/main" id="{CBD635BC-6F38-4C90-9CBF-8C0DFB5F41E1}"/>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899" name="Text Box 3">
          <a:extLst>
            <a:ext uri="{FF2B5EF4-FFF2-40B4-BE49-F238E27FC236}">
              <a16:creationId xmlns:a16="http://schemas.microsoft.com/office/drawing/2014/main" id="{8AAA75E2-9B72-46DD-B644-000478DAFC22}"/>
            </a:ext>
          </a:extLst>
        </xdr:cNvPr>
        <xdr:cNvSpPr txBox="1">
          <a:spLocks noChangeArrowheads="1"/>
        </xdr:cNvSpPr>
      </xdr:nvSpPr>
      <xdr:spPr bwMode="auto">
        <a:xfrm>
          <a:off x="4257675" y="6561772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900" name="Text Box 3">
          <a:extLst>
            <a:ext uri="{FF2B5EF4-FFF2-40B4-BE49-F238E27FC236}">
              <a16:creationId xmlns:a16="http://schemas.microsoft.com/office/drawing/2014/main" id="{D88743C5-FDF7-4982-A3FF-0671BA193415}"/>
            </a:ext>
          </a:extLst>
        </xdr:cNvPr>
        <xdr:cNvSpPr txBox="1">
          <a:spLocks noChangeArrowheads="1"/>
        </xdr:cNvSpPr>
      </xdr:nvSpPr>
      <xdr:spPr bwMode="auto">
        <a:xfrm>
          <a:off x="4257675" y="6561772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901" name="Text Box 3">
          <a:extLst>
            <a:ext uri="{FF2B5EF4-FFF2-40B4-BE49-F238E27FC236}">
              <a16:creationId xmlns:a16="http://schemas.microsoft.com/office/drawing/2014/main" id="{A3961C36-BE8D-472D-A8F9-6476D9B8CC80}"/>
            </a:ext>
          </a:extLst>
        </xdr:cNvPr>
        <xdr:cNvSpPr txBox="1">
          <a:spLocks noChangeArrowheads="1"/>
        </xdr:cNvSpPr>
      </xdr:nvSpPr>
      <xdr:spPr bwMode="auto">
        <a:xfrm>
          <a:off x="4257675" y="6597967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902" name="Text Box 4">
          <a:extLst>
            <a:ext uri="{FF2B5EF4-FFF2-40B4-BE49-F238E27FC236}">
              <a16:creationId xmlns:a16="http://schemas.microsoft.com/office/drawing/2014/main" id="{60115714-6467-4230-9711-C0E5E00FEEA7}"/>
            </a:ext>
          </a:extLst>
        </xdr:cNvPr>
        <xdr:cNvSpPr txBox="1">
          <a:spLocks noChangeArrowheads="1"/>
        </xdr:cNvSpPr>
      </xdr:nvSpPr>
      <xdr:spPr bwMode="auto">
        <a:xfrm>
          <a:off x="0" y="6597967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903" name="Text Box 3">
          <a:extLst>
            <a:ext uri="{FF2B5EF4-FFF2-40B4-BE49-F238E27FC236}">
              <a16:creationId xmlns:a16="http://schemas.microsoft.com/office/drawing/2014/main" id="{86021EF6-AB44-4A62-81B7-2DAE24ACBF78}"/>
            </a:ext>
          </a:extLst>
        </xdr:cNvPr>
        <xdr:cNvSpPr txBox="1">
          <a:spLocks noChangeArrowheads="1"/>
        </xdr:cNvSpPr>
      </xdr:nvSpPr>
      <xdr:spPr bwMode="auto">
        <a:xfrm>
          <a:off x="4257675" y="6577965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904" name="Text Box 4">
          <a:extLst>
            <a:ext uri="{FF2B5EF4-FFF2-40B4-BE49-F238E27FC236}">
              <a16:creationId xmlns:a16="http://schemas.microsoft.com/office/drawing/2014/main" id="{931D3B97-0E73-44B0-AD6C-C3E985AA3458}"/>
            </a:ext>
          </a:extLst>
        </xdr:cNvPr>
        <xdr:cNvSpPr txBox="1">
          <a:spLocks noChangeArrowheads="1"/>
        </xdr:cNvSpPr>
      </xdr:nvSpPr>
      <xdr:spPr bwMode="auto">
        <a:xfrm>
          <a:off x="0" y="6577965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05" name="Text Box 3">
          <a:extLst>
            <a:ext uri="{FF2B5EF4-FFF2-40B4-BE49-F238E27FC236}">
              <a16:creationId xmlns:a16="http://schemas.microsoft.com/office/drawing/2014/main" id="{F9566D54-78B6-45FC-9F22-D8E289FDE5A7}"/>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906" name="Text Box 3">
          <a:extLst>
            <a:ext uri="{FF2B5EF4-FFF2-40B4-BE49-F238E27FC236}">
              <a16:creationId xmlns:a16="http://schemas.microsoft.com/office/drawing/2014/main" id="{2E74409D-E390-44F5-BBB3-F6707B91391E}"/>
            </a:ext>
          </a:extLst>
        </xdr:cNvPr>
        <xdr:cNvSpPr txBox="1">
          <a:spLocks noChangeArrowheads="1"/>
        </xdr:cNvSpPr>
      </xdr:nvSpPr>
      <xdr:spPr bwMode="auto">
        <a:xfrm>
          <a:off x="4257675" y="7519035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07" name="Text Box 3">
          <a:extLst>
            <a:ext uri="{FF2B5EF4-FFF2-40B4-BE49-F238E27FC236}">
              <a16:creationId xmlns:a16="http://schemas.microsoft.com/office/drawing/2014/main" id="{68952BEA-719A-4ACC-9496-8FED01481A2E}"/>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08" name="Text Box 3">
          <a:extLst>
            <a:ext uri="{FF2B5EF4-FFF2-40B4-BE49-F238E27FC236}">
              <a16:creationId xmlns:a16="http://schemas.microsoft.com/office/drawing/2014/main" id="{83755AFE-2275-47FF-8C67-30BFDC35BF09}"/>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09" name="Text Box 3">
          <a:extLst>
            <a:ext uri="{FF2B5EF4-FFF2-40B4-BE49-F238E27FC236}">
              <a16:creationId xmlns:a16="http://schemas.microsoft.com/office/drawing/2014/main" id="{AC3ACEC6-512D-4D01-8AAC-B9C75607372F}"/>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10" name="Text Box 3">
          <a:extLst>
            <a:ext uri="{FF2B5EF4-FFF2-40B4-BE49-F238E27FC236}">
              <a16:creationId xmlns:a16="http://schemas.microsoft.com/office/drawing/2014/main" id="{94A322C6-6688-424C-A09C-57C57B835665}"/>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11" name="Text Box 3">
          <a:extLst>
            <a:ext uri="{FF2B5EF4-FFF2-40B4-BE49-F238E27FC236}">
              <a16:creationId xmlns:a16="http://schemas.microsoft.com/office/drawing/2014/main" id="{BCEB6327-DB42-46FE-A6E5-D5510001593E}"/>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912" name="Text Box 3">
          <a:extLst>
            <a:ext uri="{FF2B5EF4-FFF2-40B4-BE49-F238E27FC236}">
              <a16:creationId xmlns:a16="http://schemas.microsoft.com/office/drawing/2014/main" id="{B7E0AE7E-A4F4-4EC3-8827-A2FA9DAC9EA5}"/>
            </a:ext>
          </a:extLst>
        </xdr:cNvPr>
        <xdr:cNvSpPr txBox="1">
          <a:spLocks noChangeArrowheads="1"/>
        </xdr:cNvSpPr>
      </xdr:nvSpPr>
      <xdr:spPr bwMode="auto">
        <a:xfrm>
          <a:off x="4257675" y="7519035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13" name="Text Box 3">
          <a:extLst>
            <a:ext uri="{FF2B5EF4-FFF2-40B4-BE49-F238E27FC236}">
              <a16:creationId xmlns:a16="http://schemas.microsoft.com/office/drawing/2014/main" id="{DF7199F1-78C0-4047-96C7-0071BD994ACE}"/>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14" name="Text Box 3">
          <a:extLst>
            <a:ext uri="{FF2B5EF4-FFF2-40B4-BE49-F238E27FC236}">
              <a16:creationId xmlns:a16="http://schemas.microsoft.com/office/drawing/2014/main" id="{5E0111E1-216D-4274-A0D4-7B349BEE01E0}"/>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15" name="Text Box 3">
          <a:extLst>
            <a:ext uri="{FF2B5EF4-FFF2-40B4-BE49-F238E27FC236}">
              <a16:creationId xmlns:a16="http://schemas.microsoft.com/office/drawing/2014/main" id="{3F2E56E4-A7A4-4A1E-9F93-0E82AD6A661D}"/>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16" name="Text Box 3">
          <a:extLst>
            <a:ext uri="{FF2B5EF4-FFF2-40B4-BE49-F238E27FC236}">
              <a16:creationId xmlns:a16="http://schemas.microsoft.com/office/drawing/2014/main" id="{9D0611B6-20D0-4F94-B11A-B40E372E3CCA}"/>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17" name="Text Box 3">
          <a:extLst>
            <a:ext uri="{FF2B5EF4-FFF2-40B4-BE49-F238E27FC236}">
              <a16:creationId xmlns:a16="http://schemas.microsoft.com/office/drawing/2014/main" id="{9BF02336-B295-48ED-AA66-A64583F9296F}"/>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918" name="Text Box 3">
          <a:extLst>
            <a:ext uri="{FF2B5EF4-FFF2-40B4-BE49-F238E27FC236}">
              <a16:creationId xmlns:a16="http://schemas.microsoft.com/office/drawing/2014/main" id="{9F9CDAD2-0240-4177-BCF0-3A92086342EC}"/>
            </a:ext>
          </a:extLst>
        </xdr:cNvPr>
        <xdr:cNvSpPr txBox="1">
          <a:spLocks noChangeArrowheads="1"/>
        </xdr:cNvSpPr>
      </xdr:nvSpPr>
      <xdr:spPr bwMode="auto">
        <a:xfrm>
          <a:off x="4257675" y="7519035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19" name="Text Box 3">
          <a:extLst>
            <a:ext uri="{FF2B5EF4-FFF2-40B4-BE49-F238E27FC236}">
              <a16:creationId xmlns:a16="http://schemas.microsoft.com/office/drawing/2014/main" id="{EC9BB958-EE73-456E-8A6B-B17A90690FB2}"/>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20" name="Text Box 3">
          <a:extLst>
            <a:ext uri="{FF2B5EF4-FFF2-40B4-BE49-F238E27FC236}">
              <a16:creationId xmlns:a16="http://schemas.microsoft.com/office/drawing/2014/main" id="{E6CF3D59-431D-4B83-AC4D-4645FA805CFE}"/>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21" name="Text Box 3">
          <a:extLst>
            <a:ext uri="{FF2B5EF4-FFF2-40B4-BE49-F238E27FC236}">
              <a16:creationId xmlns:a16="http://schemas.microsoft.com/office/drawing/2014/main" id="{A2363C6E-7FE4-488C-ADA7-11B3D01B3299}"/>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22" name="Text Box 3">
          <a:extLst>
            <a:ext uri="{FF2B5EF4-FFF2-40B4-BE49-F238E27FC236}">
              <a16:creationId xmlns:a16="http://schemas.microsoft.com/office/drawing/2014/main" id="{DD01218F-6470-41AC-8534-D20759FDB712}"/>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23" name="Text Box 3">
          <a:extLst>
            <a:ext uri="{FF2B5EF4-FFF2-40B4-BE49-F238E27FC236}">
              <a16:creationId xmlns:a16="http://schemas.microsoft.com/office/drawing/2014/main" id="{82AA19C4-1DBB-42FB-8732-3AE0729D110A}"/>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924" name="Text Box 3">
          <a:extLst>
            <a:ext uri="{FF2B5EF4-FFF2-40B4-BE49-F238E27FC236}">
              <a16:creationId xmlns:a16="http://schemas.microsoft.com/office/drawing/2014/main" id="{DED044CE-CE18-4323-A9FA-FBADC2095559}"/>
            </a:ext>
          </a:extLst>
        </xdr:cNvPr>
        <xdr:cNvSpPr txBox="1">
          <a:spLocks noChangeArrowheads="1"/>
        </xdr:cNvSpPr>
      </xdr:nvSpPr>
      <xdr:spPr bwMode="auto">
        <a:xfrm>
          <a:off x="4257675" y="7519035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25" name="Text Box 3">
          <a:extLst>
            <a:ext uri="{FF2B5EF4-FFF2-40B4-BE49-F238E27FC236}">
              <a16:creationId xmlns:a16="http://schemas.microsoft.com/office/drawing/2014/main" id="{E9993944-9FF3-4081-A18C-EE604C4EC764}"/>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26" name="Text Box 3">
          <a:extLst>
            <a:ext uri="{FF2B5EF4-FFF2-40B4-BE49-F238E27FC236}">
              <a16:creationId xmlns:a16="http://schemas.microsoft.com/office/drawing/2014/main" id="{BAE831BF-E898-46A0-9F96-DF9F5040D0FE}"/>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27" name="Text Box 3">
          <a:extLst>
            <a:ext uri="{FF2B5EF4-FFF2-40B4-BE49-F238E27FC236}">
              <a16:creationId xmlns:a16="http://schemas.microsoft.com/office/drawing/2014/main" id="{AB3A0A35-44C6-4584-A8F9-E8931C59804E}"/>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28" name="Text Box 3">
          <a:extLst>
            <a:ext uri="{FF2B5EF4-FFF2-40B4-BE49-F238E27FC236}">
              <a16:creationId xmlns:a16="http://schemas.microsoft.com/office/drawing/2014/main" id="{7893306C-5C4F-486F-A45A-64A572ADD419}"/>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29" name="Text Box 3">
          <a:extLst>
            <a:ext uri="{FF2B5EF4-FFF2-40B4-BE49-F238E27FC236}">
              <a16:creationId xmlns:a16="http://schemas.microsoft.com/office/drawing/2014/main" id="{28470407-DA8C-47C1-A727-FE512D2E0D8A}"/>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930" name="Text Box 3">
          <a:extLst>
            <a:ext uri="{FF2B5EF4-FFF2-40B4-BE49-F238E27FC236}">
              <a16:creationId xmlns:a16="http://schemas.microsoft.com/office/drawing/2014/main" id="{4F1FE5A6-8041-47C4-AE4A-D571366FEA2A}"/>
            </a:ext>
          </a:extLst>
        </xdr:cNvPr>
        <xdr:cNvSpPr txBox="1">
          <a:spLocks noChangeArrowheads="1"/>
        </xdr:cNvSpPr>
      </xdr:nvSpPr>
      <xdr:spPr bwMode="auto">
        <a:xfrm>
          <a:off x="4257675" y="7519035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31" name="Text Box 3">
          <a:extLst>
            <a:ext uri="{FF2B5EF4-FFF2-40B4-BE49-F238E27FC236}">
              <a16:creationId xmlns:a16="http://schemas.microsoft.com/office/drawing/2014/main" id="{0586C96F-F189-4C3F-BC80-1AC0E4323504}"/>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32" name="Text Box 3">
          <a:extLst>
            <a:ext uri="{FF2B5EF4-FFF2-40B4-BE49-F238E27FC236}">
              <a16:creationId xmlns:a16="http://schemas.microsoft.com/office/drawing/2014/main" id="{61246E47-B1B5-4B90-9FA8-0627D06DBF61}"/>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33" name="Text Box 3">
          <a:extLst>
            <a:ext uri="{FF2B5EF4-FFF2-40B4-BE49-F238E27FC236}">
              <a16:creationId xmlns:a16="http://schemas.microsoft.com/office/drawing/2014/main" id="{4D29E3E2-2B05-429E-B064-AC3F7179C2E5}"/>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34" name="Text Box 3">
          <a:extLst>
            <a:ext uri="{FF2B5EF4-FFF2-40B4-BE49-F238E27FC236}">
              <a16:creationId xmlns:a16="http://schemas.microsoft.com/office/drawing/2014/main" id="{0B129635-97C2-4CFD-9416-074ACF9B593F}"/>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35" name="Text Box 3">
          <a:extLst>
            <a:ext uri="{FF2B5EF4-FFF2-40B4-BE49-F238E27FC236}">
              <a16:creationId xmlns:a16="http://schemas.microsoft.com/office/drawing/2014/main" id="{BA5E5DBF-98AA-43D2-B927-7D016BDD8986}"/>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936" name="Text Box 3">
          <a:extLst>
            <a:ext uri="{FF2B5EF4-FFF2-40B4-BE49-F238E27FC236}">
              <a16:creationId xmlns:a16="http://schemas.microsoft.com/office/drawing/2014/main" id="{53C604A8-30B0-4F60-B1D5-7D0DEB7EC664}"/>
            </a:ext>
          </a:extLst>
        </xdr:cNvPr>
        <xdr:cNvSpPr txBox="1">
          <a:spLocks noChangeArrowheads="1"/>
        </xdr:cNvSpPr>
      </xdr:nvSpPr>
      <xdr:spPr bwMode="auto">
        <a:xfrm>
          <a:off x="4257675" y="7519035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37" name="Text Box 3">
          <a:extLst>
            <a:ext uri="{FF2B5EF4-FFF2-40B4-BE49-F238E27FC236}">
              <a16:creationId xmlns:a16="http://schemas.microsoft.com/office/drawing/2014/main" id="{9CF0E54F-7313-42EB-A7F6-33A08BF2A112}"/>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38" name="Text Box 3">
          <a:extLst>
            <a:ext uri="{FF2B5EF4-FFF2-40B4-BE49-F238E27FC236}">
              <a16:creationId xmlns:a16="http://schemas.microsoft.com/office/drawing/2014/main" id="{C841F4DC-2F0A-46F1-9BC6-186C800AF85F}"/>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39" name="Text Box 3">
          <a:extLst>
            <a:ext uri="{FF2B5EF4-FFF2-40B4-BE49-F238E27FC236}">
              <a16:creationId xmlns:a16="http://schemas.microsoft.com/office/drawing/2014/main" id="{D9BBEA69-1215-4D31-81F8-95604DF183A1}"/>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40" name="Text Box 3">
          <a:extLst>
            <a:ext uri="{FF2B5EF4-FFF2-40B4-BE49-F238E27FC236}">
              <a16:creationId xmlns:a16="http://schemas.microsoft.com/office/drawing/2014/main" id="{0ACA2018-D014-4D2B-841A-193BCC90F16D}"/>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41" name="Text Box 3">
          <a:extLst>
            <a:ext uri="{FF2B5EF4-FFF2-40B4-BE49-F238E27FC236}">
              <a16:creationId xmlns:a16="http://schemas.microsoft.com/office/drawing/2014/main" id="{FE21CD1A-3770-4CD5-8944-04937CA252E2}"/>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942" name="Text Box 3">
          <a:extLst>
            <a:ext uri="{FF2B5EF4-FFF2-40B4-BE49-F238E27FC236}">
              <a16:creationId xmlns:a16="http://schemas.microsoft.com/office/drawing/2014/main" id="{7876CB9A-CABD-4ED9-95D7-7DB2D29F1676}"/>
            </a:ext>
          </a:extLst>
        </xdr:cNvPr>
        <xdr:cNvSpPr txBox="1">
          <a:spLocks noChangeArrowheads="1"/>
        </xdr:cNvSpPr>
      </xdr:nvSpPr>
      <xdr:spPr bwMode="auto">
        <a:xfrm>
          <a:off x="4257675" y="7519035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943" name="Text Box 3">
          <a:extLst>
            <a:ext uri="{FF2B5EF4-FFF2-40B4-BE49-F238E27FC236}">
              <a16:creationId xmlns:a16="http://schemas.microsoft.com/office/drawing/2014/main" id="{8CEA41D2-F469-4A56-93C6-5E7ECBF70F48}"/>
            </a:ext>
          </a:extLst>
        </xdr:cNvPr>
        <xdr:cNvSpPr txBox="1">
          <a:spLocks noChangeArrowheads="1"/>
        </xdr:cNvSpPr>
      </xdr:nvSpPr>
      <xdr:spPr bwMode="auto">
        <a:xfrm>
          <a:off x="4257675" y="751903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44" name="Text Box 3">
          <a:extLst>
            <a:ext uri="{FF2B5EF4-FFF2-40B4-BE49-F238E27FC236}">
              <a16:creationId xmlns:a16="http://schemas.microsoft.com/office/drawing/2014/main" id="{A5CCC72F-4551-40FB-9EC7-BD2A6FC89283}"/>
            </a:ext>
          </a:extLst>
        </xdr:cNvPr>
        <xdr:cNvSpPr txBox="1">
          <a:spLocks noChangeArrowheads="1"/>
        </xdr:cNvSpPr>
      </xdr:nvSpPr>
      <xdr:spPr bwMode="auto">
        <a:xfrm>
          <a:off x="4257675" y="75552300"/>
          <a:ext cx="76200" cy="200025"/>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945" name="Text Box 4">
          <a:extLst>
            <a:ext uri="{FF2B5EF4-FFF2-40B4-BE49-F238E27FC236}">
              <a16:creationId xmlns:a16="http://schemas.microsoft.com/office/drawing/2014/main" id="{0AF8862E-7457-44AB-934B-96AC4D9FBE7F}"/>
            </a:ext>
          </a:extLst>
        </xdr:cNvPr>
        <xdr:cNvSpPr txBox="1">
          <a:spLocks noChangeArrowheads="1"/>
        </xdr:cNvSpPr>
      </xdr:nvSpPr>
      <xdr:spPr bwMode="auto">
        <a:xfrm>
          <a:off x="0" y="7555230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946" name="Text Box 3">
          <a:extLst>
            <a:ext uri="{FF2B5EF4-FFF2-40B4-BE49-F238E27FC236}">
              <a16:creationId xmlns:a16="http://schemas.microsoft.com/office/drawing/2014/main" id="{EDDAFCC0-D286-4E67-85E9-222053745883}"/>
            </a:ext>
          </a:extLst>
        </xdr:cNvPr>
        <xdr:cNvSpPr txBox="1">
          <a:spLocks noChangeArrowheads="1"/>
        </xdr:cNvSpPr>
      </xdr:nvSpPr>
      <xdr:spPr bwMode="auto">
        <a:xfrm>
          <a:off x="4257675" y="7535227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947" name="Text Box 4">
          <a:extLst>
            <a:ext uri="{FF2B5EF4-FFF2-40B4-BE49-F238E27FC236}">
              <a16:creationId xmlns:a16="http://schemas.microsoft.com/office/drawing/2014/main" id="{820F2CCE-51D0-4C5E-8E8D-2F7B731C7FF0}"/>
            </a:ext>
          </a:extLst>
        </xdr:cNvPr>
        <xdr:cNvSpPr txBox="1">
          <a:spLocks noChangeArrowheads="1"/>
        </xdr:cNvSpPr>
      </xdr:nvSpPr>
      <xdr:spPr bwMode="auto">
        <a:xfrm>
          <a:off x="0" y="75352275"/>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48" name="Text Box 3">
          <a:extLst>
            <a:ext uri="{FF2B5EF4-FFF2-40B4-BE49-F238E27FC236}">
              <a16:creationId xmlns:a16="http://schemas.microsoft.com/office/drawing/2014/main" id="{CCABD1C7-31F6-47DC-AC1E-7FFDA72265AD}"/>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949" name="Text Box 3">
          <a:extLst>
            <a:ext uri="{FF2B5EF4-FFF2-40B4-BE49-F238E27FC236}">
              <a16:creationId xmlns:a16="http://schemas.microsoft.com/office/drawing/2014/main" id="{84CAA3BE-A9BE-4F6B-BA97-3B28BA9D948D}"/>
            </a:ext>
          </a:extLst>
        </xdr:cNvPr>
        <xdr:cNvSpPr txBox="1">
          <a:spLocks noChangeArrowheads="1"/>
        </xdr:cNvSpPr>
      </xdr:nvSpPr>
      <xdr:spPr bwMode="auto">
        <a:xfrm>
          <a:off x="4257675" y="8476297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50" name="Text Box 3">
          <a:extLst>
            <a:ext uri="{FF2B5EF4-FFF2-40B4-BE49-F238E27FC236}">
              <a16:creationId xmlns:a16="http://schemas.microsoft.com/office/drawing/2014/main" id="{87E92E79-26A8-44BF-95F9-02620483206F}"/>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51" name="Text Box 3">
          <a:extLst>
            <a:ext uri="{FF2B5EF4-FFF2-40B4-BE49-F238E27FC236}">
              <a16:creationId xmlns:a16="http://schemas.microsoft.com/office/drawing/2014/main" id="{89825D02-EE86-4A96-8A0B-B1C7492CE0D1}"/>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52" name="Text Box 3">
          <a:extLst>
            <a:ext uri="{FF2B5EF4-FFF2-40B4-BE49-F238E27FC236}">
              <a16:creationId xmlns:a16="http://schemas.microsoft.com/office/drawing/2014/main" id="{B96CC803-7A55-4CB0-AD9E-C45A2CF37727}"/>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53" name="Text Box 3">
          <a:extLst>
            <a:ext uri="{FF2B5EF4-FFF2-40B4-BE49-F238E27FC236}">
              <a16:creationId xmlns:a16="http://schemas.microsoft.com/office/drawing/2014/main" id="{BD1F5DB5-7AF9-47D7-A496-7B66E406FEFA}"/>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54" name="Text Box 3">
          <a:extLst>
            <a:ext uri="{FF2B5EF4-FFF2-40B4-BE49-F238E27FC236}">
              <a16:creationId xmlns:a16="http://schemas.microsoft.com/office/drawing/2014/main" id="{EC55E143-A3CD-497E-B5A4-00A06710E4B4}"/>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955" name="Text Box 3">
          <a:extLst>
            <a:ext uri="{FF2B5EF4-FFF2-40B4-BE49-F238E27FC236}">
              <a16:creationId xmlns:a16="http://schemas.microsoft.com/office/drawing/2014/main" id="{19F92B06-D075-4F68-BBC7-B6D660D451DF}"/>
            </a:ext>
          </a:extLst>
        </xdr:cNvPr>
        <xdr:cNvSpPr txBox="1">
          <a:spLocks noChangeArrowheads="1"/>
        </xdr:cNvSpPr>
      </xdr:nvSpPr>
      <xdr:spPr bwMode="auto">
        <a:xfrm>
          <a:off x="4257675" y="8476297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56" name="Text Box 3">
          <a:extLst>
            <a:ext uri="{FF2B5EF4-FFF2-40B4-BE49-F238E27FC236}">
              <a16:creationId xmlns:a16="http://schemas.microsoft.com/office/drawing/2014/main" id="{ECAA70CF-25D3-4610-97B2-1AB1E11B9E83}"/>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57" name="Text Box 3">
          <a:extLst>
            <a:ext uri="{FF2B5EF4-FFF2-40B4-BE49-F238E27FC236}">
              <a16:creationId xmlns:a16="http://schemas.microsoft.com/office/drawing/2014/main" id="{CD46DF0D-C541-42FD-8E73-AF80092B85EC}"/>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58" name="Text Box 3">
          <a:extLst>
            <a:ext uri="{FF2B5EF4-FFF2-40B4-BE49-F238E27FC236}">
              <a16:creationId xmlns:a16="http://schemas.microsoft.com/office/drawing/2014/main" id="{3A1928EF-33BE-494D-9C49-B26589AFA0BD}"/>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59" name="Text Box 3">
          <a:extLst>
            <a:ext uri="{FF2B5EF4-FFF2-40B4-BE49-F238E27FC236}">
              <a16:creationId xmlns:a16="http://schemas.microsoft.com/office/drawing/2014/main" id="{8BD56F34-15BB-4DD5-9A77-CAF4F9225FBD}"/>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60" name="Text Box 3">
          <a:extLst>
            <a:ext uri="{FF2B5EF4-FFF2-40B4-BE49-F238E27FC236}">
              <a16:creationId xmlns:a16="http://schemas.microsoft.com/office/drawing/2014/main" id="{910A1A3F-4EBA-47A2-A6E0-4E65ACB000A3}"/>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961" name="Text Box 3">
          <a:extLst>
            <a:ext uri="{FF2B5EF4-FFF2-40B4-BE49-F238E27FC236}">
              <a16:creationId xmlns:a16="http://schemas.microsoft.com/office/drawing/2014/main" id="{FEAE3A26-3400-4252-A64D-21242E09A3C4}"/>
            </a:ext>
          </a:extLst>
        </xdr:cNvPr>
        <xdr:cNvSpPr txBox="1">
          <a:spLocks noChangeArrowheads="1"/>
        </xdr:cNvSpPr>
      </xdr:nvSpPr>
      <xdr:spPr bwMode="auto">
        <a:xfrm>
          <a:off x="4257675" y="8476297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62" name="Text Box 3">
          <a:extLst>
            <a:ext uri="{FF2B5EF4-FFF2-40B4-BE49-F238E27FC236}">
              <a16:creationId xmlns:a16="http://schemas.microsoft.com/office/drawing/2014/main" id="{3109909D-A5D0-49CE-9ED2-CBBA6A1145F9}"/>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63" name="Text Box 3">
          <a:extLst>
            <a:ext uri="{FF2B5EF4-FFF2-40B4-BE49-F238E27FC236}">
              <a16:creationId xmlns:a16="http://schemas.microsoft.com/office/drawing/2014/main" id="{1B07F03F-3D71-4C5E-80F8-74E18E1297D9}"/>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64" name="Text Box 3">
          <a:extLst>
            <a:ext uri="{FF2B5EF4-FFF2-40B4-BE49-F238E27FC236}">
              <a16:creationId xmlns:a16="http://schemas.microsoft.com/office/drawing/2014/main" id="{CCA13AB1-1313-4CE5-927C-8A51E2D6E832}"/>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65" name="Text Box 3">
          <a:extLst>
            <a:ext uri="{FF2B5EF4-FFF2-40B4-BE49-F238E27FC236}">
              <a16:creationId xmlns:a16="http://schemas.microsoft.com/office/drawing/2014/main" id="{F2BCAE6B-E3DD-4268-BCD7-4B5C4FBA2F04}"/>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66" name="Text Box 3">
          <a:extLst>
            <a:ext uri="{FF2B5EF4-FFF2-40B4-BE49-F238E27FC236}">
              <a16:creationId xmlns:a16="http://schemas.microsoft.com/office/drawing/2014/main" id="{F70625DC-9669-4726-9968-70515564DC91}"/>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967" name="Text Box 3">
          <a:extLst>
            <a:ext uri="{FF2B5EF4-FFF2-40B4-BE49-F238E27FC236}">
              <a16:creationId xmlns:a16="http://schemas.microsoft.com/office/drawing/2014/main" id="{04E140DF-AAF1-4F90-A744-0F26F7CE218B}"/>
            </a:ext>
          </a:extLst>
        </xdr:cNvPr>
        <xdr:cNvSpPr txBox="1">
          <a:spLocks noChangeArrowheads="1"/>
        </xdr:cNvSpPr>
      </xdr:nvSpPr>
      <xdr:spPr bwMode="auto">
        <a:xfrm>
          <a:off x="4257675" y="8476297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68" name="Text Box 3">
          <a:extLst>
            <a:ext uri="{FF2B5EF4-FFF2-40B4-BE49-F238E27FC236}">
              <a16:creationId xmlns:a16="http://schemas.microsoft.com/office/drawing/2014/main" id="{9624252E-1101-49FC-82A0-C8437911F510}"/>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69" name="Text Box 3">
          <a:extLst>
            <a:ext uri="{FF2B5EF4-FFF2-40B4-BE49-F238E27FC236}">
              <a16:creationId xmlns:a16="http://schemas.microsoft.com/office/drawing/2014/main" id="{3FF56353-EEF1-4A2B-9106-3CDEDAFDFFA4}"/>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70" name="Text Box 3">
          <a:extLst>
            <a:ext uri="{FF2B5EF4-FFF2-40B4-BE49-F238E27FC236}">
              <a16:creationId xmlns:a16="http://schemas.microsoft.com/office/drawing/2014/main" id="{7E6388C9-F5CF-4859-9168-F371AB586BE5}"/>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71" name="Text Box 3">
          <a:extLst>
            <a:ext uri="{FF2B5EF4-FFF2-40B4-BE49-F238E27FC236}">
              <a16:creationId xmlns:a16="http://schemas.microsoft.com/office/drawing/2014/main" id="{7CC5D88C-4F46-4890-A0A2-8673372B1B74}"/>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72" name="Text Box 3">
          <a:extLst>
            <a:ext uri="{FF2B5EF4-FFF2-40B4-BE49-F238E27FC236}">
              <a16:creationId xmlns:a16="http://schemas.microsoft.com/office/drawing/2014/main" id="{05C8DDBB-08F7-4DAD-9B36-E05267253727}"/>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973" name="Text Box 3">
          <a:extLst>
            <a:ext uri="{FF2B5EF4-FFF2-40B4-BE49-F238E27FC236}">
              <a16:creationId xmlns:a16="http://schemas.microsoft.com/office/drawing/2014/main" id="{D5DE4644-69D5-4C57-BBED-1C40CE6AC04A}"/>
            </a:ext>
          </a:extLst>
        </xdr:cNvPr>
        <xdr:cNvSpPr txBox="1">
          <a:spLocks noChangeArrowheads="1"/>
        </xdr:cNvSpPr>
      </xdr:nvSpPr>
      <xdr:spPr bwMode="auto">
        <a:xfrm>
          <a:off x="4257675" y="8476297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74" name="Text Box 3">
          <a:extLst>
            <a:ext uri="{FF2B5EF4-FFF2-40B4-BE49-F238E27FC236}">
              <a16:creationId xmlns:a16="http://schemas.microsoft.com/office/drawing/2014/main" id="{D49BB851-F062-4972-A500-7ED031B2CA0E}"/>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75" name="Text Box 3">
          <a:extLst>
            <a:ext uri="{FF2B5EF4-FFF2-40B4-BE49-F238E27FC236}">
              <a16:creationId xmlns:a16="http://schemas.microsoft.com/office/drawing/2014/main" id="{9E0B4D73-5425-431F-8991-D67ABA36D970}"/>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76" name="Text Box 3">
          <a:extLst>
            <a:ext uri="{FF2B5EF4-FFF2-40B4-BE49-F238E27FC236}">
              <a16:creationId xmlns:a16="http://schemas.microsoft.com/office/drawing/2014/main" id="{647B2FE8-E7DB-4DAA-AB44-418DD16E3515}"/>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77" name="Text Box 3">
          <a:extLst>
            <a:ext uri="{FF2B5EF4-FFF2-40B4-BE49-F238E27FC236}">
              <a16:creationId xmlns:a16="http://schemas.microsoft.com/office/drawing/2014/main" id="{28FBC62D-C20C-49FA-823B-D8E14F4DB9B2}"/>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78" name="Text Box 3">
          <a:extLst>
            <a:ext uri="{FF2B5EF4-FFF2-40B4-BE49-F238E27FC236}">
              <a16:creationId xmlns:a16="http://schemas.microsoft.com/office/drawing/2014/main" id="{6C832847-DA65-4C5B-8785-39E48E9B21FE}"/>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979" name="Text Box 3">
          <a:extLst>
            <a:ext uri="{FF2B5EF4-FFF2-40B4-BE49-F238E27FC236}">
              <a16:creationId xmlns:a16="http://schemas.microsoft.com/office/drawing/2014/main" id="{E6525899-25DC-4773-BC16-B9ACF0B33DF6}"/>
            </a:ext>
          </a:extLst>
        </xdr:cNvPr>
        <xdr:cNvSpPr txBox="1">
          <a:spLocks noChangeArrowheads="1"/>
        </xdr:cNvSpPr>
      </xdr:nvSpPr>
      <xdr:spPr bwMode="auto">
        <a:xfrm>
          <a:off x="4257675" y="8476297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80" name="Text Box 3">
          <a:extLst>
            <a:ext uri="{FF2B5EF4-FFF2-40B4-BE49-F238E27FC236}">
              <a16:creationId xmlns:a16="http://schemas.microsoft.com/office/drawing/2014/main" id="{879C6F6A-E327-404D-8144-E7E53340340C}"/>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81" name="Text Box 3">
          <a:extLst>
            <a:ext uri="{FF2B5EF4-FFF2-40B4-BE49-F238E27FC236}">
              <a16:creationId xmlns:a16="http://schemas.microsoft.com/office/drawing/2014/main" id="{4765EB3C-86B4-4DAC-9582-09EDC546FCB5}"/>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82" name="Text Box 3">
          <a:extLst>
            <a:ext uri="{FF2B5EF4-FFF2-40B4-BE49-F238E27FC236}">
              <a16:creationId xmlns:a16="http://schemas.microsoft.com/office/drawing/2014/main" id="{1090FAF0-381C-4CB7-BA72-DDFE7FD0B4AC}"/>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83" name="Text Box 3">
          <a:extLst>
            <a:ext uri="{FF2B5EF4-FFF2-40B4-BE49-F238E27FC236}">
              <a16:creationId xmlns:a16="http://schemas.microsoft.com/office/drawing/2014/main" id="{F081B6EB-A37C-4C3B-B3CB-FE0C7EDED2DA}"/>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84" name="Text Box 3">
          <a:extLst>
            <a:ext uri="{FF2B5EF4-FFF2-40B4-BE49-F238E27FC236}">
              <a16:creationId xmlns:a16="http://schemas.microsoft.com/office/drawing/2014/main" id="{8A1AECA8-4069-46AD-92FB-566D84F0DCD3}"/>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985" name="Text Box 3">
          <a:extLst>
            <a:ext uri="{FF2B5EF4-FFF2-40B4-BE49-F238E27FC236}">
              <a16:creationId xmlns:a16="http://schemas.microsoft.com/office/drawing/2014/main" id="{74100942-6A3E-491B-98AA-92483B78227F}"/>
            </a:ext>
          </a:extLst>
        </xdr:cNvPr>
        <xdr:cNvSpPr txBox="1">
          <a:spLocks noChangeArrowheads="1"/>
        </xdr:cNvSpPr>
      </xdr:nvSpPr>
      <xdr:spPr bwMode="auto">
        <a:xfrm>
          <a:off x="4257675" y="8476297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986" name="Text Box 3">
          <a:extLst>
            <a:ext uri="{FF2B5EF4-FFF2-40B4-BE49-F238E27FC236}">
              <a16:creationId xmlns:a16="http://schemas.microsoft.com/office/drawing/2014/main" id="{082D746E-0DF1-49C1-BC17-554224BFEB69}"/>
            </a:ext>
          </a:extLst>
        </xdr:cNvPr>
        <xdr:cNvSpPr txBox="1">
          <a:spLocks noChangeArrowheads="1"/>
        </xdr:cNvSpPr>
      </xdr:nvSpPr>
      <xdr:spPr bwMode="auto">
        <a:xfrm>
          <a:off x="4257675" y="84762975"/>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987" name="Text Box 3">
          <a:extLst>
            <a:ext uri="{FF2B5EF4-FFF2-40B4-BE49-F238E27FC236}">
              <a16:creationId xmlns:a16="http://schemas.microsoft.com/office/drawing/2014/main" id="{4F423654-9F08-4150-BFFE-B0C987F87BF3}"/>
            </a:ext>
          </a:extLst>
        </xdr:cNvPr>
        <xdr:cNvSpPr txBox="1">
          <a:spLocks noChangeArrowheads="1"/>
        </xdr:cNvSpPr>
      </xdr:nvSpPr>
      <xdr:spPr bwMode="auto">
        <a:xfrm>
          <a:off x="4257675" y="85124925"/>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988" name="Text Box 4">
          <a:extLst>
            <a:ext uri="{FF2B5EF4-FFF2-40B4-BE49-F238E27FC236}">
              <a16:creationId xmlns:a16="http://schemas.microsoft.com/office/drawing/2014/main" id="{4B11423F-B56D-491A-ABD0-29A641117388}"/>
            </a:ext>
          </a:extLst>
        </xdr:cNvPr>
        <xdr:cNvSpPr txBox="1">
          <a:spLocks noChangeArrowheads="1"/>
        </xdr:cNvSpPr>
      </xdr:nvSpPr>
      <xdr:spPr bwMode="auto">
        <a:xfrm>
          <a:off x="0" y="85124925"/>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989" name="Text Box 3">
          <a:extLst>
            <a:ext uri="{FF2B5EF4-FFF2-40B4-BE49-F238E27FC236}">
              <a16:creationId xmlns:a16="http://schemas.microsoft.com/office/drawing/2014/main" id="{29BECAE0-6E54-4F1A-B6E2-6F9BACD0DF46}"/>
            </a:ext>
          </a:extLst>
        </xdr:cNvPr>
        <xdr:cNvSpPr txBox="1">
          <a:spLocks noChangeArrowheads="1"/>
        </xdr:cNvSpPr>
      </xdr:nvSpPr>
      <xdr:spPr bwMode="auto">
        <a:xfrm>
          <a:off x="4257675" y="84924900"/>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990" name="Text Box 4">
          <a:extLst>
            <a:ext uri="{FF2B5EF4-FFF2-40B4-BE49-F238E27FC236}">
              <a16:creationId xmlns:a16="http://schemas.microsoft.com/office/drawing/2014/main" id="{52F36FC5-8C5E-40BD-98BF-6BAD0A2AC91D}"/>
            </a:ext>
          </a:extLst>
        </xdr:cNvPr>
        <xdr:cNvSpPr txBox="1">
          <a:spLocks noChangeArrowheads="1"/>
        </xdr:cNvSpPr>
      </xdr:nvSpPr>
      <xdr:spPr bwMode="auto">
        <a:xfrm>
          <a:off x="0" y="84924900"/>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991" name="Text Box 3">
          <a:extLst>
            <a:ext uri="{FF2B5EF4-FFF2-40B4-BE49-F238E27FC236}">
              <a16:creationId xmlns:a16="http://schemas.microsoft.com/office/drawing/2014/main" id="{174695BF-892C-490C-A1B1-F7C49FC9E4D9}"/>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992" name="Text Box 3">
          <a:extLst>
            <a:ext uri="{FF2B5EF4-FFF2-40B4-BE49-F238E27FC236}">
              <a16:creationId xmlns:a16="http://schemas.microsoft.com/office/drawing/2014/main" id="{83F032C1-DECD-4C90-A90B-7317D4148BAF}"/>
            </a:ext>
          </a:extLst>
        </xdr:cNvPr>
        <xdr:cNvSpPr txBox="1">
          <a:spLocks noChangeArrowheads="1"/>
        </xdr:cNvSpPr>
      </xdr:nvSpPr>
      <xdr:spPr bwMode="auto">
        <a:xfrm>
          <a:off x="4257675" y="9433560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993" name="Text Box 3">
          <a:extLst>
            <a:ext uri="{FF2B5EF4-FFF2-40B4-BE49-F238E27FC236}">
              <a16:creationId xmlns:a16="http://schemas.microsoft.com/office/drawing/2014/main" id="{045DE9D3-3A42-4406-B678-36B0C88926F5}"/>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994" name="Text Box 3">
          <a:extLst>
            <a:ext uri="{FF2B5EF4-FFF2-40B4-BE49-F238E27FC236}">
              <a16:creationId xmlns:a16="http://schemas.microsoft.com/office/drawing/2014/main" id="{31985E64-C8DC-406F-838E-7B72C4059FF6}"/>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995" name="Text Box 3">
          <a:extLst>
            <a:ext uri="{FF2B5EF4-FFF2-40B4-BE49-F238E27FC236}">
              <a16:creationId xmlns:a16="http://schemas.microsoft.com/office/drawing/2014/main" id="{B6D43F84-BDEB-467F-A389-78678E58E058}"/>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996" name="Text Box 3">
          <a:extLst>
            <a:ext uri="{FF2B5EF4-FFF2-40B4-BE49-F238E27FC236}">
              <a16:creationId xmlns:a16="http://schemas.microsoft.com/office/drawing/2014/main" id="{745E707B-8A92-46DC-B1B4-49E744733FE5}"/>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997" name="Text Box 3">
          <a:extLst>
            <a:ext uri="{FF2B5EF4-FFF2-40B4-BE49-F238E27FC236}">
              <a16:creationId xmlns:a16="http://schemas.microsoft.com/office/drawing/2014/main" id="{C51B5D6E-1AFE-4B5E-A6BF-AB101856B7BE}"/>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998" name="Text Box 3">
          <a:extLst>
            <a:ext uri="{FF2B5EF4-FFF2-40B4-BE49-F238E27FC236}">
              <a16:creationId xmlns:a16="http://schemas.microsoft.com/office/drawing/2014/main" id="{3BB29F86-3707-46CC-9BD6-E869D67027CA}"/>
            </a:ext>
          </a:extLst>
        </xdr:cNvPr>
        <xdr:cNvSpPr txBox="1">
          <a:spLocks noChangeArrowheads="1"/>
        </xdr:cNvSpPr>
      </xdr:nvSpPr>
      <xdr:spPr bwMode="auto">
        <a:xfrm>
          <a:off x="4257675" y="9433560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999" name="Text Box 3">
          <a:extLst>
            <a:ext uri="{FF2B5EF4-FFF2-40B4-BE49-F238E27FC236}">
              <a16:creationId xmlns:a16="http://schemas.microsoft.com/office/drawing/2014/main" id="{9210CE67-68CB-441B-AC60-F2D7B18A7AA1}"/>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00" name="Text Box 3">
          <a:extLst>
            <a:ext uri="{FF2B5EF4-FFF2-40B4-BE49-F238E27FC236}">
              <a16:creationId xmlns:a16="http://schemas.microsoft.com/office/drawing/2014/main" id="{551A2910-0E55-4F10-8F56-AAAEFD91BF7E}"/>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01" name="Text Box 3">
          <a:extLst>
            <a:ext uri="{FF2B5EF4-FFF2-40B4-BE49-F238E27FC236}">
              <a16:creationId xmlns:a16="http://schemas.microsoft.com/office/drawing/2014/main" id="{A8D7E37D-3290-4DD5-8C35-0CD01F6134AB}"/>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02" name="Text Box 3">
          <a:extLst>
            <a:ext uri="{FF2B5EF4-FFF2-40B4-BE49-F238E27FC236}">
              <a16:creationId xmlns:a16="http://schemas.microsoft.com/office/drawing/2014/main" id="{DAC9A92B-7AA7-46AA-B043-DD03B19200E6}"/>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03" name="Text Box 3">
          <a:extLst>
            <a:ext uri="{FF2B5EF4-FFF2-40B4-BE49-F238E27FC236}">
              <a16:creationId xmlns:a16="http://schemas.microsoft.com/office/drawing/2014/main" id="{3F678F09-4455-41C1-B926-6CCC7A3BC41D}"/>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1004" name="Text Box 3">
          <a:extLst>
            <a:ext uri="{FF2B5EF4-FFF2-40B4-BE49-F238E27FC236}">
              <a16:creationId xmlns:a16="http://schemas.microsoft.com/office/drawing/2014/main" id="{439ADBE4-45ED-40D8-9A1E-25C9DC3915D3}"/>
            </a:ext>
          </a:extLst>
        </xdr:cNvPr>
        <xdr:cNvSpPr txBox="1">
          <a:spLocks noChangeArrowheads="1"/>
        </xdr:cNvSpPr>
      </xdr:nvSpPr>
      <xdr:spPr bwMode="auto">
        <a:xfrm>
          <a:off x="4257675" y="9433560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05" name="Text Box 3">
          <a:extLst>
            <a:ext uri="{FF2B5EF4-FFF2-40B4-BE49-F238E27FC236}">
              <a16:creationId xmlns:a16="http://schemas.microsoft.com/office/drawing/2014/main" id="{E3DB586B-0D43-4E71-8CEB-09C73BF5258D}"/>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06" name="Text Box 3">
          <a:extLst>
            <a:ext uri="{FF2B5EF4-FFF2-40B4-BE49-F238E27FC236}">
              <a16:creationId xmlns:a16="http://schemas.microsoft.com/office/drawing/2014/main" id="{8D2BD298-8C2A-47F1-B739-55212D97D8BC}"/>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07" name="Text Box 3">
          <a:extLst>
            <a:ext uri="{FF2B5EF4-FFF2-40B4-BE49-F238E27FC236}">
              <a16:creationId xmlns:a16="http://schemas.microsoft.com/office/drawing/2014/main" id="{CDD7B7D6-D898-46EF-BECD-CB82984F3865}"/>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08" name="Text Box 3">
          <a:extLst>
            <a:ext uri="{FF2B5EF4-FFF2-40B4-BE49-F238E27FC236}">
              <a16:creationId xmlns:a16="http://schemas.microsoft.com/office/drawing/2014/main" id="{04D736E6-1D97-469A-B0EF-D44122CF1D89}"/>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09" name="Text Box 3">
          <a:extLst>
            <a:ext uri="{FF2B5EF4-FFF2-40B4-BE49-F238E27FC236}">
              <a16:creationId xmlns:a16="http://schemas.microsoft.com/office/drawing/2014/main" id="{3D1F1C01-EB36-47FC-B4E3-DB0D1E56072A}"/>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1010" name="Text Box 3">
          <a:extLst>
            <a:ext uri="{FF2B5EF4-FFF2-40B4-BE49-F238E27FC236}">
              <a16:creationId xmlns:a16="http://schemas.microsoft.com/office/drawing/2014/main" id="{33AA6F62-0D21-4A76-AD0D-150E29FED47A}"/>
            </a:ext>
          </a:extLst>
        </xdr:cNvPr>
        <xdr:cNvSpPr txBox="1">
          <a:spLocks noChangeArrowheads="1"/>
        </xdr:cNvSpPr>
      </xdr:nvSpPr>
      <xdr:spPr bwMode="auto">
        <a:xfrm>
          <a:off x="4257675" y="9433560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11" name="Text Box 3">
          <a:extLst>
            <a:ext uri="{FF2B5EF4-FFF2-40B4-BE49-F238E27FC236}">
              <a16:creationId xmlns:a16="http://schemas.microsoft.com/office/drawing/2014/main" id="{2C7D1911-FC46-475E-B83F-00579F94A63D}"/>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12" name="Text Box 3">
          <a:extLst>
            <a:ext uri="{FF2B5EF4-FFF2-40B4-BE49-F238E27FC236}">
              <a16:creationId xmlns:a16="http://schemas.microsoft.com/office/drawing/2014/main" id="{52631404-D06F-48C9-B461-02B05693D301}"/>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13" name="Text Box 3">
          <a:extLst>
            <a:ext uri="{FF2B5EF4-FFF2-40B4-BE49-F238E27FC236}">
              <a16:creationId xmlns:a16="http://schemas.microsoft.com/office/drawing/2014/main" id="{C89403C8-C895-4948-A948-B94C18BC96FF}"/>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14" name="Text Box 3">
          <a:extLst>
            <a:ext uri="{FF2B5EF4-FFF2-40B4-BE49-F238E27FC236}">
              <a16:creationId xmlns:a16="http://schemas.microsoft.com/office/drawing/2014/main" id="{7C419AA3-C08A-487F-826D-0C9AF599C299}"/>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15" name="Text Box 3">
          <a:extLst>
            <a:ext uri="{FF2B5EF4-FFF2-40B4-BE49-F238E27FC236}">
              <a16:creationId xmlns:a16="http://schemas.microsoft.com/office/drawing/2014/main" id="{3B754AF9-3B17-4EB6-AA3F-E908735ACEA1}"/>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1016" name="Text Box 3">
          <a:extLst>
            <a:ext uri="{FF2B5EF4-FFF2-40B4-BE49-F238E27FC236}">
              <a16:creationId xmlns:a16="http://schemas.microsoft.com/office/drawing/2014/main" id="{CEA819CB-4C3E-4AF3-9857-F2C54A0BDCCD}"/>
            </a:ext>
          </a:extLst>
        </xdr:cNvPr>
        <xdr:cNvSpPr txBox="1">
          <a:spLocks noChangeArrowheads="1"/>
        </xdr:cNvSpPr>
      </xdr:nvSpPr>
      <xdr:spPr bwMode="auto">
        <a:xfrm>
          <a:off x="4257675" y="9433560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17" name="Text Box 3">
          <a:extLst>
            <a:ext uri="{FF2B5EF4-FFF2-40B4-BE49-F238E27FC236}">
              <a16:creationId xmlns:a16="http://schemas.microsoft.com/office/drawing/2014/main" id="{207BA692-BBA5-4DE9-A6A3-40712163F457}"/>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18" name="Text Box 3">
          <a:extLst>
            <a:ext uri="{FF2B5EF4-FFF2-40B4-BE49-F238E27FC236}">
              <a16:creationId xmlns:a16="http://schemas.microsoft.com/office/drawing/2014/main" id="{9DF1906E-ED6E-4E14-BC69-D0EE5072949A}"/>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19" name="Text Box 3">
          <a:extLst>
            <a:ext uri="{FF2B5EF4-FFF2-40B4-BE49-F238E27FC236}">
              <a16:creationId xmlns:a16="http://schemas.microsoft.com/office/drawing/2014/main" id="{80EF561E-81D0-4544-8BAB-CBD41D90EF91}"/>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20" name="Text Box 3">
          <a:extLst>
            <a:ext uri="{FF2B5EF4-FFF2-40B4-BE49-F238E27FC236}">
              <a16:creationId xmlns:a16="http://schemas.microsoft.com/office/drawing/2014/main" id="{9338AA6D-E18D-4280-8D3D-902D4CAC9269}"/>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21" name="Text Box 3">
          <a:extLst>
            <a:ext uri="{FF2B5EF4-FFF2-40B4-BE49-F238E27FC236}">
              <a16:creationId xmlns:a16="http://schemas.microsoft.com/office/drawing/2014/main" id="{822EBE45-91D3-4DFE-8182-73E70F7F5BBA}"/>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1022" name="Text Box 3">
          <a:extLst>
            <a:ext uri="{FF2B5EF4-FFF2-40B4-BE49-F238E27FC236}">
              <a16:creationId xmlns:a16="http://schemas.microsoft.com/office/drawing/2014/main" id="{32261E08-95D8-4B1A-BAFE-2E188E4E886C}"/>
            </a:ext>
          </a:extLst>
        </xdr:cNvPr>
        <xdr:cNvSpPr txBox="1">
          <a:spLocks noChangeArrowheads="1"/>
        </xdr:cNvSpPr>
      </xdr:nvSpPr>
      <xdr:spPr bwMode="auto">
        <a:xfrm>
          <a:off x="4257675" y="9433560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23" name="Text Box 3">
          <a:extLst>
            <a:ext uri="{FF2B5EF4-FFF2-40B4-BE49-F238E27FC236}">
              <a16:creationId xmlns:a16="http://schemas.microsoft.com/office/drawing/2014/main" id="{BD31D1FD-0B06-4388-AF0E-7A550F33A58D}"/>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24" name="Text Box 3">
          <a:extLst>
            <a:ext uri="{FF2B5EF4-FFF2-40B4-BE49-F238E27FC236}">
              <a16:creationId xmlns:a16="http://schemas.microsoft.com/office/drawing/2014/main" id="{BED7B484-0DA7-4F2F-B61F-39EB4F775D15}"/>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25" name="Text Box 3">
          <a:extLst>
            <a:ext uri="{FF2B5EF4-FFF2-40B4-BE49-F238E27FC236}">
              <a16:creationId xmlns:a16="http://schemas.microsoft.com/office/drawing/2014/main" id="{E0273863-1DA5-4045-B30D-EF6DBCBC31EC}"/>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26" name="Text Box 3">
          <a:extLst>
            <a:ext uri="{FF2B5EF4-FFF2-40B4-BE49-F238E27FC236}">
              <a16:creationId xmlns:a16="http://schemas.microsoft.com/office/drawing/2014/main" id="{FC11508E-BB27-4D4F-B3CF-1BAB5FCF0ED8}"/>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27" name="Text Box 3">
          <a:extLst>
            <a:ext uri="{FF2B5EF4-FFF2-40B4-BE49-F238E27FC236}">
              <a16:creationId xmlns:a16="http://schemas.microsoft.com/office/drawing/2014/main" id="{0C746D11-5F01-4AA0-99C5-8E9A18C9163B}"/>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1028" name="Text Box 3">
          <a:extLst>
            <a:ext uri="{FF2B5EF4-FFF2-40B4-BE49-F238E27FC236}">
              <a16:creationId xmlns:a16="http://schemas.microsoft.com/office/drawing/2014/main" id="{23EF05EB-8C53-4804-B410-7C56C1D9CA02}"/>
            </a:ext>
          </a:extLst>
        </xdr:cNvPr>
        <xdr:cNvSpPr txBox="1">
          <a:spLocks noChangeArrowheads="1"/>
        </xdr:cNvSpPr>
      </xdr:nvSpPr>
      <xdr:spPr bwMode="auto">
        <a:xfrm>
          <a:off x="4257675" y="9433560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1029" name="Text Box 3">
          <a:extLst>
            <a:ext uri="{FF2B5EF4-FFF2-40B4-BE49-F238E27FC236}">
              <a16:creationId xmlns:a16="http://schemas.microsoft.com/office/drawing/2014/main" id="{EFC15957-D7CA-400B-AF84-1C8E09B40725}"/>
            </a:ext>
          </a:extLst>
        </xdr:cNvPr>
        <xdr:cNvSpPr txBox="1">
          <a:spLocks noChangeArrowheads="1"/>
        </xdr:cNvSpPr>
      </xdr:nvSpPr>
      <xdr:spPr bwMode="auto">
        <a:xfrm>
          <a:off x="4257675" y="94335600"/>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1030" name="Text Box 3">
          <a:extLst>
            <a:ext uri="{FF2B5EF4-FFF2-40B4-BE49-F238E27FC236}">
              <a16:creationId xmlns:a16="http://schemas.microsoft.com/office/drawing/2014/main" id="{19417D27-BA6A-48D5-AC73-787989D824D4}"/>
            </a:ext>
          </a:extLst>
        </xdr:cNvPr>
        <xdr:cNvSpPr txBox="1">
          <a:spLocks noChangeArrowheads="1"/>
        </xdr:cNvSpPr>
      </xdr:nvSpPr>
      <xdr:spPr bwMode="auto">
        <a:xfrm>
          <a:off x="4257675" y="94697550"/>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1031" name="Text Box 4">
          <a:extLst>
            <a:ext uri="{FF2B5EF4-FFF2-40B4-BE49-F238E27FC236}">
              <a16:creationId xmlns:a16="http://schemas.microsoft.com/office/drawing/2014/main" id="{7CF4BC05-23FA-4DFC-8458-9273C66AE117}"/>
            </a:ext>
          </a:extLst>
        </xdr:cNvPr>
        <xdr:cNvSpPr txBox="1">
          <a:spLocks noChangeArrowheads="1"/>
        </xdr:cNvSpPr>
      </xdr:nvSpPr>
      <xdr:spPr bwMode="auto">
        <a:xfrm>
          <a:off x="0" y="94697550"/>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1032" name="Text Box 3">
          <a:extLst>
            <a:ext uri="{FF2B5EF4-FFF2-40B4-BE49-F238E27FC236}">
              <a16:creationId xmlns:a16="http://schemas.microsoft.com/office/drawing/2014/main" id="{51A7C586-847D-4CED-85E2-B298EB5AD467}"/>
            </a:ext>
          </a:extLst>
        </xdr:cNvPr>
        <xdr:cNvSpPr txBox="1">
          <a:spLocks noChangeArrowheads="1"/>
        </xdr:cNvSpPr>
      </xdr:nvSpPr>
      <xdr:spPr bwMode="auto">
        <a:xfrm>
          <a:off x="4257675" y="94497525"/>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1033" name="Text Box 4">
          <a:extLst>
            <a:ext uri="{FF2B5EF4-FFF2-40B4-BE49-F238E27FC236}">
              <a16:creationId xmlns:a16="http://schemas.microsoft.com/office/drawing/2014/main" id="{1E51DBD8-DB18-4C04-A06A-9A1D59258196}"/>
            </a:ext>
          </a:extLst>
        </xdr:cNvPr>
        <xdr:cNvSpPr txBox="1">
          <a:spLocks noChangeArrowheads="1"/>
        </xdr:cNvSpPr>
      </xdr:nvSpPr>
      <xdr:spPr bwMode="auto">
        <a:xfrm>
          <a:off x="0" y="94497525"/>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34" name="Text Box 3">
          <a:extLst>
            <a:ext uri="{FF2B5EF4-FFF2-40B4-BE49-F238E27FC236}">
              <a16:creationId xmlns:a16="http://schemas.microsoft.com/office/drawing/2014/main" id="{B172ACF1-6EB0-4A64-A85F-1253E49A9953}"/>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1035" name="Text Box 3">
          <a:extLst>
            <a:ext uri="{FF2B5EF4-FFF2-40B4-BE49-F238E27FC236}">
              <a16:creationId xmlns:a16="http://schemas.microsoft.com/office/drawing/2014/main" id="{B377210E-CFCC-4B38-95E8-49A63A144151}"/>
            </a:ext>
          </a:extLst>
        </xdr:cNvPr>
        <xdr:cNvSpPr txBox="1">
          <a:spLocks noChangeArrowheads="1"/>
        </xdr:cNvSpPr>
      </xdr:nvSpPr>
      <xdr:spPr bwMode="auto">
        <a:xfrm>
          <a:off x="4257675" y="10390822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36" name="Text Box 3">
          <a:extLst>
            <a:ext uri="{FF2B5EF4-FFF2-40B4-BE49-F238E27FC236}">
              <a16:creationId xmlns:a16="http://schemas.microsoft.com/office/drawing/2014/main" id="{D1D91270-E826-4B03-951E-A71DFE401E40}"/>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37" name="Text Box 3">
          <a:extLst>
            <a:ext uri="{FF2B5EF4-FFF2-40B4-BE49-F238E27FC236}">
              <a16:creationId xmlns:a16="http://schemas.microsoft.com/office/drawing/2014/main" id="{88AB1A93-24FC-416B-933B-1BBFF26CD1C5}"/>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38" name="Text Box 3">
          <a:extLst>
            <a:ext uri="{FF2B5EF4-FFF2-40B4-BE49-F238E27FC236}">
              <a16:creationId xmlns:a16="http://schemas.microsoft.com/office/drawing/2014/main" id="{8BB700D4-83DA-43E5-AA7D-4DD5F4BB3692}"/>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39" name="Text Box 3">
          <a:extLst>
            <a:ext uri="{FF2B5EF4-FFF2-40B4-BE49-F238E27FC236}">
              <a16:creationId xmlns:a16="http://schemas.microsoft.com/office/drawing/2014/main" id="{77E71144-1922-4578-A84C-A4E2AAB6CDF8}"/>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40" name="Text Box 3">
          <a:extLst>
            <a:ext uri="{FF2B5EF4-FFF2-40B4-BE49-F238E27FC236}">
              <a16:creationId xmlns:a16="http://schemas.microsoft.com/office/drawing/2014/main" id="{2061FAC5-FF3B-46C4-9906-E0AF70F2295F}"/>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1041" name="Text Box 3">
          <a:extLst>
            <a:ext uri="{FF2B5EF4-FFF2-40B4-BE49-F238E27FC236}">
              <a16:creationId xmlns:a16="http://schemas.microsoft.com/office/drawing/2014/main" id="{28FD48E6-6166-49F4-A3F9-31FF83F26AF5}"/>
            </a:ext>
          </a:extLst>
        </xdr:cNvPr>
        <xdr:cNvSpPr txBox="1">
          <a:spLocks noChangeArrowheads="1"/>
        </xdr:cNvSpPr>
      </xdr:nvSpPr>
      <xdr:spPr bwMode="auto">
        <a:xfrm>
          <a:off x="4257675" y="10390822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42" name="Text Box 3">
          <a:extLst>
            <a:ext uri="{FF2B5EF4-FFF2-40B4-BE49-F238E27FC236}">
              <a16:creationId xmlns:a16="http://schemas.microsoft.com/office/drawing/2014/main" id="{CAD108DD-43D1-4744-AAAD-8302F43FDD8E}"/>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43" name="Text Box 3">
          <a:extLst>
            <a:ext uri="{FF2B5EF4-FFF2-40B4-BE49-F238E27FC236}">
              <a16:creationId xmlns:a16="http://schemas.microsoft.com/office/drawing/2014/main" id="{96D2F034-904D-4D8F-9B71-68C6A1FD25B0}"/>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44" name="Text Box 3">
          <a:extLst>
            <a:ext uri="{FF2B5EF4-FFF2-40B4-BE49-F238E27FC236}">
              <a16:creationId xmlns:a16="http://schemas.microsoft.com/office/drawing/2014/main" id="{20230533-03AC-4D12-A9E3-0F279D5D0A89}"/>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45" name="Text Box 3">
          <a:extLst>
            <a:ext uri="{FF2B5EF4-FFF2-40B4-BE49-F238E27FC236}">
              <a16:creationId xmlns:a16="http://schemas.microsoft.com/office/drawing/2014/main" id="{4C943CCC-7E3A-4B72-8804-837846210E49}"/>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46" name="Text Box 3">
          <a:extLst>
            <a:ext uri="{FF2B5EF4-FFF2-40B4-BE49-F238E27FC236}">
              <a16:creationId xmlns:a16="http://schemas.microsoft.com/office/drawing/2014/main" id="{79DF9DF0-29C5-4B5D-B36B-BDD4214ECE22}"/>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1047" name="Text Box 3">
          <a:extLst>
            <a:ext uri="{FF2B5EF4-FFF2-40B4-BE49-F238E27FC236}">
              <a16:creationId xmlns:a16="http://schemas.microsoft.com/office/drawing/2014/main" id="{DBAA15DF-96B4-43C3-BCB0-573EA66596E4}"/>
            </a:ext>
          </a:extLst>
        </xdr:cNvPr>
        <xdr:cNvSpPr txBox="1">
          <a:spLocks noChangeArrowheads="1"/>
        </xdr:cNvSpPr>
      </xdr:nvSpPr>
      <xdr:spPr bwMode="auto">
        <a:xfrm>
          <a:off x="4257675" y="10390822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48" name="Text Box 3">
          <a:extLst>
            <a:ext uri="{FF2B5EF4-FFF2-40B4-BE49-F238E27FC236}">
              <a16:creationId xmlns:a16="http://schemas.microsoft.com/office/drawing/2014/main" id="{9BCEB01A-0181-41AE-9CC3-BEF56BF57021}"/>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49" name="Text Box 3">
          <a:extLst>
            <a:ext uri="{FF2B5EF4-FFF2-40B4-BE49-F238E27FC236}">
              <a16:creationId xmlns:a16="http://schemas.microsoft.com/office/drawing/2014/main" id="{F0163AF7-C008-47F6-B216-7ED9A87BCFBB}"/>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50" name="Text Box 3">
          <a:extLst>
            <a:ext uri="{FF2B5EF4-FFF2-40B4-BE49-F238E27FC236}">
              <a16:creationId xmlns:a16="http://schemas.microsoft.com/office/drawing/2014/main" id="{16CA7462-949C-47B3-9870-5582F50F7732}"/>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51" name="Text Box 3">
          <a:extLst>
            <a:ext uri="{FF2B5EF4-FFF2-40B4-BE49-F238E27FC236}">
              <a16:creationId xmlns:a16="http://schemas.microsoft.com/office/drawing/2014/main" id="{C1A21478-C63B-4E92-8336-D55DFF682B43}"/>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52" name="Text Box 3">
          <a:extLst>
            <a:ext uri="{FF2B5EF4-FFF2-40B4-BE49-F238E27FC236}">
              <a16:creationId xmlns:a16="http://schemas.microsoft.com/office/drawing/2014/main" id="{3863EE2C-275F-4517-B549-253D51E2D6B6}"/>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1053" name="Text Box 3">
          <a:extLst>
            <a:ext uri="{FF2B5EF4-FFF2-40B4-BE49-F238E27FC236}">
              <a16:creationId xmlns:a16="http://schemas.microsoft.com/office/drawing/2014/main" id="{F2D3A235-E6CA-4A65-A534-5E70AF5569BE}"/>
            </a:ext>
          </a:extLst>
        </xdr:cNvPr>
        <xdr:cNvSpPr txBox="1">
          <a:spLocks noChangeArrowheads="1"/>
        </xdr:cNvSpPr>
      </xdr:nvSpPr>
      <xdr:spPr bwMode="auto">
        <a:xfrm>
          <a:off x="4257675" y="10390822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54" name="Text Box 3">
          <a:extLst>
            <a:ext uri="{FF2B5EF4-FFF2-40B4-BE49-F238E27FC236}">
              <a16:creationId xmlns:a16="http://schemas.microsoft.com/office/drawing/2014/main" id="{98081715-DA80-4CBC-949E-9335A034F747}"/>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55" name="Text Box 3">
          <a:extLst>
            <a:ext uri="{FF2B5EF4-FFF2-40B4-BE49-F238E27FC236}">
              <a16:creationId xmlns:a16="http://schemas.microsoft.com/office/drawing/2014/main" id="{34640864-9429-49DE-948F-B31C02039CB8}"/>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56" name="Text Box 3">
          <a:extLst>
            <a:ext uri="{FF2B5EF4-FFF2-40B4-BE49-F238E27FC236}">
              <a16:creationId xmlns:a16="http://schemas.microsoft.com/office/drawing/2014/main" id="{FB2B0420-0CAC-4682-A116-B31DE1EBC1EA}"/>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57" name="Text Box 3">
          <a:extLst>
            <a:ext uri="{FF2B5EF4-FFF2-40B4-BE49-F238E27FC236}">
              <a16:creationId xmlns:a16="http://schemas.microsoft.com/office/drawing/2014/main" id="{418EE57C-7D07-41E4-B899-CBA566C89CDD}"/>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58" name="Text Box 3">
          <a:extLst>
            <a:ext uri="{FF2B5EF4-FFF2-40B4-BE49-F238E27FC236}">
              <a16:creationId xmlns:a16="http://schemas.microsoft.com/office/drawing/2014/main" id="{B55E8C31-55FF-4877-8490-E7BB46189CD9}"/>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1059" name="Text Box 3">
          <a:extLst>
            <a:ext uri="{FF2B5EF4-FFF2-40B4-BE49-F238E27FC236}">
              <a16:creationId xmlns:a16="http://schemas.microsoft.com/office/drawing/2014/main" id="{8F24A193-03CA-4F39-BEF1-6690AED3237B}"/>
            </a:ext>
          </a:extLst>
        </xdr:cNvPr>
        <xdr:cNvSpPr txBox="1">
          <a:spLocks noChangeArrowheads="1"/>
        </xdr:cNvSpPr>
      </xdr:nvSpPr>
      <xdr:spPr bwMode="auto">
        <a:xfrm>
          <a:off x="4257675" y="10390822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60" name="Text Box 3">
          <a:extLst>
            <a:ext uri="{FF2B5EF4-FFF2-40B4-BE49-F238E27FC236}">
              <a16:creationId xmlns:a16="http://schemas.microsoft.com/office/drawing/2014/main" id="{53687B59-351E-4905-AE3B-7E56E9CB2820}"/>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61" name="Text Box 3">
          <a:extLst>
            <a:ext uri="{FF2B5EF4-FFF2-40B4-BE49-F238E27FC236}">
              <a16:creationId xmlns:a16="http://schemas.microsoft.com/office/drawing/2014/main" id="{672E5265-6325-461E-A2EB-5EB3CA10E833}"/>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62" name="Text Box 3">
          <a:extLst>
            <a:ext uri="{FF2B5EF4-FFF2-40B4-BE49-F238E27FC236}">
              <a16:creationId xmlns:a16="http://schemas.microsoft.com/office/drawing/2014/main" id="{0BF06D16-EE9D-4EF8-814F-0627DDABD7EE}"/>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63" name="Text Box 3">
          <a:extLst>
            <a:ext uri="{FF2B5EF4-FFF2-40B4-BE49-F238E27FC236}">
              <a16:creationId xmlns:a16="http://schemas.microsoft.com/office/drawing/2014/main" id="{2651A3D9-F4FE-40F1-AD5E-466CC512EA48}"/>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64" name="Text Box 3">
          <a:extLst>
            <a:ext uri="{FF2B5EF4-FFF2-40B4-BE49-F238E27FC236}">
              <a16:creationId xmlns:a16="http://schemas.microsoft.com/office/drawing/2014/main" id="{FF208D9D-CFFC-48E9-9129-69C25986FE27}"/>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1065" name="Text Box 3">
          <a:extLst>
            <a:ext uri="{FF2B5EF4-FFF2-40B4-BE49-F238E27FC236}">
              <a16:creationId xmlns:a16="http://schemas.microsoft.com/office/drawing/2014/main" id="{5B5F7FA2-31F7-4849-B735-F91F68592D7D}"/>
            </a:ext>
          </a:extLst>
        </xdr:cNvPr>
        <xdr:cNvSpPr txBox="1">
          <a:spLocks noChangeArrowheads="1"/>
        </xdr:cNvSpPr>
      </xdr:nvSpPr>
      <xdr:spPr bwMode="auto">
        <a:xfrm>
          <a:off x="4257675" y="10390822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66" name="Text Box 3">
          <a:extLst>
            <a:ext uri="{FF2B5EF4-FFF2-40B4-BE49-F238E27FC236}">
              <a16:creationId xmlns:a16="http://schemas.microsoft.com/office/drawing/2014/main" id="{F7BB1ECD-4C07-4DC3-887B-7D8C87E28529}"/>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67" name="Text Box 3">
          <a:extLst>
            <a:ext uri="{FF2B5EF4-FFF2-40B4-BE49-F238E27FC236}">
              <a16:creationId xmlns:a16="http://schemas.microsoft.com/office/drawing/2014/main" id="{3F21327E-877D-450B-B231-E52D432075E2}"/>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68" name="Text Box 3">
          <a:extLst>
            <a:ext uri="{FF2B5EF4-FFF2-40B4-BE49-F238E27FC236}">
              <a16:creationId xmlns:a16="http://schemas.microsoft.com/office/drawing/2014/main" id="{576412B8-50D1-40CD-8B43-9BF0DDA773D9}"/>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69" name="Text Box 3">
          <a:extLst>
            <a:ext uri="{FF2B5EF4-FFF2-40B4-BE49-F238E27FC236}">
              <a16:creationId xmlns:a16="http://schemas.microsoft.com/office/drawing/2014/main" id="{31F1BCDA-7FB0-4D3B-A156-F9DE6F2D5179}"/>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70" name="Text Box 3">
          <a:extLst>
            <a:ext uri="{FF2B5EF4-FFF2-40B4-BE49-F238E27FC236}">
              <a16:creationId xmlns:a16="http://schemas.microsoft.com/office/drawing/2014/main" id="{4F2D7FB8-15F9-414D-BAF9-569D1EB27451}"/>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1071" name="Text Box 3">
          <a:extLst>
            <a:ext uri="{FF2B5EF4-FFF2-40B4-BE49-F238E27FC236}">
              <a16:creationId xmlns:a16="http://schemas.microsoft.com/office/drawing/2014/main" id="{8F1DA05E-458D-4EEC-A967-2C063A0738E6}"/>
            </a:ext>
          </a:extLst>
        </xdr:cNvPr>
        <xdr:cNvSpPr txBox="1">
          <a:spLocks noChangeArrowheads="1"/>
        </xdr:cNvSpPr>
      </xdr:nvSpPr>
      <xdr:spPr bwMode="auto">
        <a:xfrm>
          <a:off x="4257675" y="10390822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1072" name="Text Box 3">
          <a:extLst>
            <a:ext uri="{FF2B5EF4-FFF2-40B4-BE49-F238E27FC236}">
              <a16:creationId xmlns:a16="http://schemas.microsoft.com/office/drawing/2014/main" id="{68B78434-5226-4369-937A-9BB04744CB0B}"/>
            </a:ext>
          </a:extLst>
        </xdr:cNvPr>
        <xdr:cNvSpPr txBox="1">
          <a:spLocks noChangeArrowheads="1"/>
        </xdr:cNvSpPr>
      </xdr:nvSpPr>
      <xdr:spPr bwMode="auto">
        <a:xfrm>
          <a:off x="4257675" y="103908225"/>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1073" name="Text Box 3">
          <a:extLst>
            <a:ext uri="{FF2B5EF4-FFF2-40B4-BE49-F238E27FC236}">
              <a16:creationId xmlns:a16="http://schemas.microsoft.com/office/drawing/2014/main" id="{A60F6189-7CC0-487E-A196-9BECA5409E8F}"/>
            </a:ext>
          </a:extLst>
        </xdr:cNvPr>
        <xdr:cNvSpPr txBox="1">
          <a:spLocks noChangeArrowheads="1"/>
        </xdr:cNvSpPr>
      </xdr:nvSpPr>
      <xdr:spPr bwMode="auto">
        <a:xfrm>
          <a:off x="4257675" y="104270175"/>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1074" name="Text Box 4">
          <a:extLst>
            <a:ext uri="{FF2B5EF4-FFF2-40B4-BE49-F238E27FC236}">
              <a16:creationId xmlns:a16="http://schemas.microsoft.com/office/drawing/2014/main" id="{995C0C5E-8F01-4700-8001-C52500518DDA}"/>
            </a:ext>
          </a:extLst>
        </xdr:cNvPr>
        <xdr:cNvSpPr txBox="1">
          <a:spLocks noChangeArrowheads="1"/>
        </xdr:cNvSpPr>
      </xdr:nvSpPr>
      <xdr:spPr bwMode="auto">
        <a:xfrm>
          <a:off x="0" y="10427017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1075" name="Text Box 3">
          <a:extLst>
            <a:ext uri="{FF2B5EF4-FFF2-40B4-BE49-F238E27FC236}">
              <a16:creationId xmlns:a16="http://schemas.microsoft.com/office/drawing/2014/main" id="{3F8E3E2E-A47D-42BF-B990-7A5422DD3B87}"/>
            </a:ext>
          </a:extLst>
        </xdr:cNvPr>
        <xdr:cNvSpPr txBox="1">
          <a:spLocks noChangeArrowheads="1"/>
        </xdr:cNvSpPr>
      </xdr:nvSpPr>
      <xdr:spPr bwMode="auto">
        <a:xfrm>
          <a:off x="4257675" y="104070150"/>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1076" name="Text Box 4">
          <a:extLst>
            <a:ext uri="{FF2B5EF4-FFF2-40B4-BE49-F238E27FC236}">
              <a16:creationId xmlns:a16="http://schemas.microsoft.com/office/drawing/2014/main" id="{19096D61-587F-482C-9CA4-803B8162418D}"/>
            </a:ext>
          </a:extLst>
        </xdr:cNvPr>
        <xdr:cNvSpPr txBox="1">
          <a:spLocks noChangeArrowheads="1"/>
        </xdr:cNvSpPr>
      </xdr:nvSpPr>
      <xdr:spPr bwMode="auto">
        <a:xfrm>
          <a:off x="0" y="104070150"/>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077" name="Text Box 3">
          <a:extLst>
            <a:ext uri="{FF2B5EF4-FFF2-40B4-BE49-F238E27FC236}">
              <a16:creationId xmlns:a16="http://schemas.microsoft.com/office/drawing/2014/main" id="{0B6D55B6-DF03-4097-8B41-F5FE36C9ACFE}"/>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1078" name="Text Box 3">
          <a:extLst>
            <a:ext uri="{FF2B5EF4-FFF2-40B4-BE49-F238E27FC236}">
              <a16:creationId xmlns:a16="http://schemas.microsoft.com/office/drawing/2014/main" id="{9033F3A0-EAAD-46DC-B8D4-1DBCE862EA0B}"/>
            </a:ext>
          </a:extLst>
        </xdr:cNvPr>
        <xdr:cNvSpPr txBox="1">
          <a:spLocks noChangeArrowheads="1"/>
        </xdr:cNvSpPr>
      </xdr:nvSpPr>
      <xdr:spPr bwMode="auto">
        <a:xfrm>
          <a:off x="4257675" y="11348085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079" name="Text Box 3">
          <a:extLst>
            <a:ext uri="{FF2B5EF4-FFF2-40B4-BE49-F238E27FC236}">
              <a16:creationId xmlns:a16="http://schemas.microsoft.com/office/drawing/2014/main" id="{2889BA95-3C84-4C59-8EE6-8052FEEB6990}"/>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080" name="Text Box 3">
          <a:extLst>
            <a:ext uri="{FF2B5EF4-FFF2-40B4-BE49-F238E27FC236}">
              <a16:creationId xmlns:a16="http://schemas.microsoft.com/office/drawing/2014/main" id="{A77FC2EC-BA0E-494E-AADD-4A97F91CA0B1}"/>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081" name="Text Box 3">
          <a:extLst>
            <a:ext uri="{FF2B5EF4-FFF2-40B4-BE49-F238E27FC236}">
              <a16:creationId xmlns:a16="http://schemas.microsoft.com/office/drawing/2014/main" id="{B2EFCB96-FB71-4686-B628-04E857570C6A}"/>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082" name="Text Box 3">
          <a:extLst>
            <a:ext uri="{FF2B5EF4-FFF2-40B4-BE49-F238E27FC236}">
              <a16:creationId xmlns:a16="http://schemas.microsoft.com/office/drawing/2014/main" id="{49835115-149D-4D49-AFA3-C70C04590F51}"/>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083" name="Text Box 3">
          <a:extLst>
            <a:ext uri="{FF2B5EF4-FFF2-40B4-BE49-F238E27FC236}">
              <a16:creationId xmlns:a16="http://schemas.microsoft.com/office/drawing/2014/main" id="{CF4B6BC3-D141-447E-B89C-7D847767040E}"/>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1084" name="Text Box 3">
          <a:extLst>
            <a:ext uri="{FF2B5EF4-FFF2-40B4-BE49-F238E27FC236}">
              <a16:creationId xmlns:a16="http://schemas.microsoft.com/office/drawing/2014/main" id="{9B520256-14A7-466A-AAEF-1A41FC922A1C}"/>
            </a:ext>
          </a:extLst>
        </xdr:cNvPr>
        <xdr:cNvSpPr txBox="1">
          <a:spLocks noChangeArrowheads="1"/>
        </xdr:cNvSpPr>
      </xdr:nvSpPr>
      <xdr:spPr bwMode="auto">
        <a:xfrm>
          <a:off x="4257675" y="11348085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085" name="Text Box 3">
          <a:extLst>
            <a:ext uri="{FF2B5EF4-FFF2-40B4-BE49-F238E27FC236}">
              <a16:creationId xmlns:a16="http://schemas.microsoft.com/office/drawing/2014/main" id="{647909AF-5DAC-4141-88B9-D4DBB925806D}"/>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086" name="Text Box 3">
          <a:extLst>
            <a:ext uri="{FF2B5EF4-FFF2-40B4-BE49-F238E27FC236}">
              <a16:creationId xmlns:a16="http://schemas.microsoft.com/office/drawing/2014/main" id="{3FDA0197-67E5-416F-A7E5-A5E3FE805A25}"/>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087" name="Text Box 3">
          <a:extLst>
            <a:ext uri="{FF2B5EF4-FFF2-40B4-BE49-F238E27FC236}">
              <a16:creationId xmlns:a16="http://schemas.microsoft.com/office/drawing/2014/main" id="{101C7461-6AC9-453A-BFA8-0E9C77347D4A}"/>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088" name="Text Box 3">
          <a:extLst>
            <a:ext uri="{FF2B5EF4-FFF2-40B4-BE49-F238E27FC236}">
              <a16:creationId xmlns:a16="http://schemas.microsoft.com/office/drawing/2014/main" id="{6ED896DB-C6E4-4CF5-8766-A1929959030F}"/>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089" name="Text Box 3">
          <a:extLst>
            <a:ext uri="{FF2B5EF4-FFF2-40B4-BE49-F238E27FC236}">
              <a16:creationId xmlns:a16="http://schemas.microsoft.com/office/drawing/2014/main" id="{4FC0B064-8EEF-4FC1-8715-DDC346BD901D}"/>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1090" name="Text Box 3">
          <a:extLst>
            <a:ext uri="{FF2B5EF4-FFF2-40B4-BE49-F238E27FC236}">
              <a16:creationId xmlns:a16="http://schemas.microsoft.com/office/drawing/2014/main" id="{53FC3080-46F9-488F-B1B6-CEABD350350F}"/>
            </a:ext>
          </a:extLst>
        </xdr:cNvPr>
        <xdr:cNvSpPr txBox="1">
          <a:spLocks noChangeArrowheads="1"/>
        </xdr:cNvSpPr>
      </xdr:nvSpPr>
      <xdr:spPr bwMode="auto">
        <a:xfrm>
          <a:off x="4257675" y="11348085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091" name="Text Box 3">
          <a:extLst>
            <a:ext uri="{FF2B5EF4-FFF2-40B4-BE49-F238E27FC236}">
              <a16:creationId xmlns:a16="http://schemas.microsoft.com/office/drawing/2014/main" id="{98CD1763-5101-4CE3-81F7-CC53B05E810A}"/>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092" name="Text Box 3">
          <a:extLst>
            <a:ext uri="{FF2B5EF4-FFF2-40B4-BE49-F238E27FC236}">
              <a16:creationId xmlns:a16="http://schemas.microsoft.com/office/drawing/2014/main" id="{38F377F5-17E1-42D5-9FC0-10FBACDF69F1}"/>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093" name="Text Box 3">
          <a:extLst>
            <a:ext uri="{FF2B5EF4-FFF2-40B4-BE49-F238E27FC236}">
              <a16:creationId xmlns:a16="http://schemas.microsoft.com/office/drawing/2014/main" id="{52EF4607-AC7F-44DE-9F6E-66F3208B0B30}"/>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094" name="Text Box 3">
          <a:extLst>
            <a:ext uri="{FF2B5EF4-FFF2-40B4-BE49-F238E27FC236}">
              <a16:creationId xmlns:a16="http://schemas.microsoft.com/office/drawing/2014/main" id="{82E02B0C-0C9B-4B64-BF83-65BEA7E50498}"/>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095" name="Text Box 3">
          <a:extLst>
            <a:ext uri="{FF2B5EF4-FFF2-40B4-BE49-F238E27FC236}">
              <a16:creationId xmlns:a16="http://schemas.microsoft.com/office/drawing/2014/main" id="{1A1C1ABB-89DE-4529-8691-2D1A5528F9D0}"/>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1096" name="Text Box 3">
          <a:extLst>
            <a:ext uri="{FF2B5EF4-FFF2-40B4-BE49-F238E27FC236}">
              <a16:creationId xmlns:a16="http://schemas.microsoft.com/office/drawing/2014/main" id="{C64351A2-6664-42D4-BA39-27177B5C2CAC}"/>
            </a:ext>
          </a:extLst>
        </xdr:cNvPr>
        <xdr:cNvSpPr txBox="1">
          <a:spLocks noChangeArrowheads="1"/>
        </xdr:cNvSpPr>
      </xdr:nvSpPr>
      <xdr:spPr bwMode="auto">
        <a:xfrm>
          <a:off x="4257675" y="11348085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097" name="Text Box 3">
          <a:extLst>
            <a:ext uri="{FF2B5EF4-FFF2-40B4-BE49-F238E27FC236}">
              <a16:creationId xmlns:a16="http://schemas.microsoft.com/office/drawing/2014/main" id="{A02EA12D-F562-4944-A97A-2988788FB013}"/>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098" name="Text Box 3">
          <a:extLst>
            <a:ext uri="{FF2B5EF4-FFF2-40B4-BE49-F238E27FC236}">
              <a16:creationId xmlns:a16="http://schemas.microsoft.com/office/drawing/2014/main" id="{B4C95B8F-374A-44ED-B93E-AB2F0231CFAC}"/>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099" name="Text Box 3">
          <a:extLst>
            <a:ext uri="{FF2B5EF4-FFF2-40B4-BE49-F238E27FC236}">
              <a16:creationId xmlns:a16="http://schemas.microsoft.com/office/drawing/2014/main" id="{364B35DF-09D6-4C65-A209-C2CEED06FEBA}"/>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100" name="Text Box 3">
          <a:extLst>
            <a:ext uri="{FF2B5EF4-FFF2-40B4-BE49-F238E27FC236}">
              <a16:creationId xmlns:a16="http://schemas.microsoft.com/office/drawing/2014/main" id="{1C969D13-D3CF-4A93-9030-4655EA41E287}"/>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101" name="Text Box 3">
          <a:extLst>
            <a:ext uri="{FF2B5EF4-FFF2-40B4-BE49-F238E27FC236}">
              <a16:creationId xmlns:a16="http://schemas.microsoft.com/office/drawing/2014/main" id="{8BD914B6-36B5-4B56-90C5-4A5D7613D5A5}"/>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1102" name="Text Box 3">
          <a:extLst>
            <a:ext uri="{FF2B5EF4-FFF2-40B4-BE49-F238E27FC236}">
              <a16:creationId xmlns:a16="http://schemas.microsoft.com/office/drawing/2014/main" id="{CA847A09-C0E4-4552-83A9-2CF7483EAFEE}"/>
            </a:ext>
          </a:extLst>
        </xdr:cNvPr>
        <xdr:cNvSpPr txBox="1">
          <a:spLocks noChangeArrowheads="1"/>
        </xdr:cNvSpPr>
      </xdr:nvSpPr>
      <xdr:spPr bwMode="auto">
        <a:xfrm>
          <a:off x="4257675" y="11348085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103" name="Text Box 3">
          <a:extLst>
            <a:ext uri="{FF2B5EF4-FFF2-40B4-BE49-F238E27FC236}">
              <a16:creationId xmlns:a16="http://schemas.microsoft.com/office/drawing/2014/main" id="{E5A8EC39-D3A8-492A-871D-365FCB5D3968}"/>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104" name="Text Box 3">
          <a:extLst>
            <a:ext uri="{FF2B5EF4-FFF2-40B4-BE49-F238E27FC236}">
              <a16:creationId xmlns:a16="http://schemas.microsoft.com/office/drawing/2014/main" id="{028ECEDA-CF5C-487D-BF68-B0541A312E18}"/>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105" name="Text Box 3">
          <a:extLst>
            <a:ext uri="{FF2B5EF4-FFF2-40B4-BE49-F238E27FC236}">
              <a16:creationId xmlns:a16="http://schemas.microsoft.com/office/drawing/2014/main" id="{1B57F82C-2C6D-411D-8478-09F1DB4A8252}"/>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106" name="Text Box 3">
          <a:extLst>
            <a:ext uri="{FF2B5EF4-FFF2-40B4-BE49-F238E27FC236}">
              <a16:creationId xmlns:a16="http://schemas.microsoft.com/office/drawing/2014/main" id="{AC398460-E1BA-496E-9C10-7AA64D0F4CE9}"/>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107" name="Text Box 3">
          <a:extLst>
            <a:ext uri="{FF2B5EF4-FFF2-40B4-BE49-F238E27FC236}">
              <a16:creationId xmlns:a16="http://schemas.microsoft.com/office/drawing/2014/main" id="{01C76D7B-91E2-4C3A-8531-E6CE70B0D439}"/>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1108" name="Text Box 3">
          <a:extLst>
            <a:ext uri="{FF2B5EF4-FFF2-40B4-BE49-F238E27FC236}">
              <a16:creationId xmlns:a16="http://schemas.microsoft.com/office/drawing/2014/main" id="{0A544795-9C8E-4621-8FDA-5AF14CADAFEB}"/>
            </a:ext>
          </a:extLst>
        </xdr:cNvPr>
        <xdr:cNvSpPr txBox="1">
          <a:spLocks noChangeArrowheads="1"/>
        </xdr:cNvSpPr>
      </xdr:nvSpPr>
      <xdr:spPr bwMode="auto">
        <a:xfrm>
          <a:off x="4257675" y="11348085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109" name="Text Box 3">
          <a:extLst>
            <a:ext uri="{FF2B5EF4-FFF2-40B4-BE49-F238E27FC236}">
              <a16:creationId xmlns:a16="http://schemas.microsoft.com/office/drawing/2014/main" id="{C94A901A-47B1-43C4-88A2-7F13B0CC5BCD}"/>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110" name="Text Box 3">
          <a:extLst>
            <a:ext uri="{FF2B5EF4-FFF2-40B4-BE49-F238E27FC236}">
              <a16:creationId xmlns:a16="http://schemas.microsoft.com/office/drawing/2014/main" id="{F17AD0C5-AC24-4E04-9319-A3348E3A6BE0}"/>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111" name="Text Box 3">
          <a:extLst>
            <a:ext uri="{FF2B5EF4-FFF2-40B4-BE49-F238E27FC236}">
              <a16:creationId xmlns:a16="http://schemas.microsoft.com/office/drawing/2014/main" id="{515F83AD-D2D1-474D-948F-CD910BA5CE1E}"/>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112" name="Text Box 3">
          <a:extLst>
            <a:ext uri="{FF2B5EF4-FFF2-40B4-BE49-F238E27FC236}">
              <a16:creationId xmlns:a16="http://schemas.microsoft.com/office/drawing/2014/main" id="{87AA0F6D-A8E5-4E13-A921-460CED6A3748}"/>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113" name="Text Box 3">
          <a:extLst>
            <a:ext uri="{FF2B5EF4-FFF2-40B4-BE49-F238E27FC236}">
              <a16:creationId xmlns:a16="http://schemas.microsoft.com/office/drawing/2014/main" id="{B02227DD-1AB6-4A82-9509-37B36423E133}"/>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1114" name="Text Box 3">
          <a:extLst>
            <a:ext uri="{FF2B5EF4-FFF2-40B4-BE49-F238E27FC236}">
              <a16:creationId xmlns:a16="http://schemas.microsoft.com/office/drawing/2014/main" id="{CCE330B1-8EF1-453C-8B6E-1DA8B7DB76DA}"/>
            </a:ext>
          </a:extLst>
        </xdr:cNvPr>
        <xdr:cNvSpPr txBox="1">
          <a:spLocks noChangeArrowheads="1"/>
        </xdr:cNvSpPr>
      </xdr:nvSpPr>
      <xdr:spPr bwMode="auto">
        <a:xfrm>
          <a:off x="4257675" y="11348085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1115" name="Text Box 3">
          <a:extLst>
            <a:ext uri="{FF2B5EF4-FFF2-40B4-BE49-F238E27FC236}">
              <a16:creationId xmlns:a16="http://schemas.microsoft.com/office/drawing/2014/main" id="{9C99A2F8-902A-47E1-8E0D-C8036005ED8E}"/>
            </a:ext>
          </a:extLst>
        </xdr:cNvPr>
        <xdr:cNvSpPr txBox="1">
          <a:spLocks noChangeArrowheads="1"/>
        </xdr:cNvSpPr>
      </xdr:nvSpPr>
      <xdr:spPr bwMode="auto">
        <a:xfrm>
          <a:off x="4257675" y="113480850"/>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1116" name="Text Box 3">
          <a:extLst>
            <a:ext uri="{FF2B5EF4-FFF2-40B4-BE49-F238E27FC236}">
              <a16:creationId xmlns:a16="http://schemas.microsoft.com/office/drawing/2014/main" id="{7062E428-90C3-4941-A664-CFA3D569A8DA}"/>
            </a:ext>
          </a:extLst>
        </xdr:cNvPr>
        <xdr:cNvSpPr txBox="1">
          <a:spLocks noChangeArrowheads="1"/>
        </xdr:cNvSpPr>
      </xdr:nvSpPr>
      <xdr:spPr bwMode="auto">
        <a:xfrm>
          <a:off x="4257675" y="113842800"/>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1117" name="Text Box 4">
          <a:extLst>
            <a:ext uri="{FF2B5EF4-FFF2-40B4-BE49-F238E27FC236}">
              <a16:creationId xmlns:a16="http://schemas.microsoft.com/office/drawing/2014/main" id="{1D4CC44D-9656-4A48-A232-695FF26A6C0D}"/>
            </a:ext>
          </a:extLst>
        </xdr:cNvPr>
        <xdr:cNvSpPr txBox="1">
          <a:spLocks noChangeArrowheads="1"/>
        </xdr:cNvSpPr>
      </xdr:nvSpPr>
      <xdr:spPr bwMode="auto">
        <a:xfrm>
          <a:off x="0" y="113842800"/>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1118" name="Text Box 3">
          <a:extLst>
            <a:ext uri="{FF2B5EF4-FFF2-40B4-BE49-F238E27FC236}">
              <a16:creationId xmlns:a16="http://schemas.microsoft.com/office/drawing/2014/main" id="{7FF26FC0-9CBA-468B-99DE-E8F9002AF897}"/>
            </a:ext>
          </a:extLst>
        </xdr:cNvPr>
        <xdr:cNvSpPr txBox="1">
          <a:spLocks noChangeArrowheads="1"/>
        </xdr:cNvSpPr>
      </xdr:nvSpPr>
      <xdr:spPr bwMode="auto">
        <a:xfrm>
          <a:off x="4257675" y="113642775"/>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1119" name="Text Box 4">
          <a:extLst>
            <a:ext uri="{FF2B5EF4-FFF2-40B4-BE49-F238E27FC236}">
              <a16:creationId xmlns:a16="http://schemas.microsoft.com/office/drawing/2014/main" id="{AB9B7245-86B1-4C00-A8AC-E2E77D594A64}"/>
            </a:ext>
          </a:extLst>
        </xdr:cNvPr>
        <xdr:cNvSpPr txBox="1">
          <a:spLocks noChangeArrowheads="1"/>
        </xdr:cNvSpPr>
      </xdr:nvSpPr>
      <xdr:spPr bwMode="auto">
        <a:xfrm>
          <a:off x="0" y="113642775"/>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20" name="Text Box 3">
          <a:extLst>
            <a:ext uri="{FF2B5EF4-FFF2-40B4-BE49-F238E27FC236}">
              <a16:creationId xmlns:a16="http://schemas.microsoft.com/office/drawing/2014/main" id="{D414DB87-22C9-4EE9-ADE7-34AC4765202D}"/>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1121" name="Text Box 3">
          <a:extLst>
            <a:ext uri="{FF2B5EF4-FFF2-40B4-BE49-F238E27FC236}">
              <a16:creationId xmlns:a16="http://schemas.microsoft.com/office/drawing/2014/main" id="{D4CABB55-B6B1-476A-9A4C-E4580CF7113B}"/>
            </a:ext>
          </a:extLst>
        </xdr:cNvPr>
        <xdr:cNvSpPr txBox="1">
          <a:spLocks noChangeArrowheads="1"/>
        </xdr:cNvSpPr>
      </xdr:nvSpPr>
      <xdr:spPr bwMode="auto">
        <a:xfrm>
          <a:off x="4257675" y="12305347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22" name="Text Box 3">
          <a:extLst>
            <a:ext uri="{FF2B5EF4-FFF2-40B4-BE49-F238E27FC236}">
              <a16:creationId xmlns:a16="http://schemas.microsoft.com/office/drawing/2014/main" id="{3C554CAD-AC6D-481A-8DF5-00C6C8A38A73}"/>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23" name="Text Box 3">
          <a:extLst>
            <a:ext uri="{FF2B5EF4-FFF2-40B4-BE49-F238E27FC236}">
              <a16:creationId xmlns:a16="http://schemas.microsoft.com/office/drawing/2014/main" id="{B6C6280B-8B02-463B-908D-13E7588EEF0B}"/>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24" name="Text Box 3">
          <a:extLst>
            <a:ext uri="{FF2B5EF4-FFF2-40B4-BE49-F238E27FC236}">
              <a16:creationId xmlns:a16="http://schemas.microsoft.com/office/drawing/2014/main" id="{B1D851F9-180A-48E2-8EB7-7C5104351912}"/>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25" name="Text Box 3">
          <a:extLst>
            <a:ext uri="{FF2B5EF4-FFF2-40B4-BE49-F238E27FC236}">
              <a16:creationId xmlns:a16="http://schemas.microsoft.com/office/drawing/2014/main" id="{7A84DD45-16F4-4B45-9005-AD27CC97BF1D}"/>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26" name="Text Box 3">
          <a:extLst>
            <a:ext uri="{FF2B5EF4-FFF2-40B4-BE49-F238E27FC236}">
              <a16:creationId xmlns:a16="http://schemas.microsoft.com/office/drawing/2014/main" id="{1DE107A5-4153-4082-9FC6-3DE40D5036CC}"/>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1127" name="Text Box 3">
          <a:extLst>
            <a:ext uri="{FF2B5EF4-FFF2-40B4-BE49-F238E27FC236}">
              <a16:creationId xmlns:a16="http://schemas.microsoft.com/office/drawing/2014/main" id="{BAF08D1C-6B8F-4303-8B96-566DBA836AA3}"/>
            </a:ext>
          </a:extLst>
        </xdr:cNvPr>
        <xdr:cNvSpPr txBox="1">
          <a:spLocks noChangeArrowheads="1"/>
        </xdr:cNvSpPr>
      </xdr:nvSpPr>
      <xdr:spPr bwMode="auto">
        <a:xfrm>
          <a:off x="4257675" y="12305347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28" name="Text Box 3">
          <a:extLst>
            <a:ext uri="{FF2B5EF4-FFF2-40B4-BE49-F238E27FC236}">
              <a16:creationId xmlns:a16="http://schemas.microsoft.com/office/drawing/2014/main" id="{8E5E5BB4-B63A-41A7-BC17-8C76F49AB232}"/>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29" name="Text Box 3">
          <a:extLst>
            <a:ext uri="{FF2B5EF4-FFF2-40B4-BE49-F238E27FC236}">
              <a16:creationId xmlns:a16="http://schemas.microsoft.com/office/drawing/2014/main" id="{97AEA6FA-C582-4E4C-8D86-64CD5A86CEAE}"/>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30" name="Text Box 3">
          <a:extLst>
            <a:ext uri="{FF2B5EF4-FFF2-40B4-BE49-F238E27FC236}">
              <a16:creationId xmlns:a16="http://schemas.microsoft.com/office/drawing/2014/main" id="{6E40DFC3-C868-46FD-B01E-56B2D1440A81}"/>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31" name="Text Box 3">
          <a:extLst>
            <a:ext uri="{FF2B5EF4-FFF2-40B4-BE49-F238E27FC236}">
              <a16:creationId xmlns:a16="http://schemas.microsoft.com/office/drawing/2014/main" id="{24EEDFDA-6190-442A-B38E-EC741BE86D9D}"/>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32" name="Text Box 3">
          <a:extLst>
            <a:ext uri="{FF2B5EF4-FFF2-40B4-BE49-F238E27FC236}">
              <a16:creationId xmlns:a16="http://schemas.microsoft.com/office/drawing/2014/main" id="{9E0AC2B1-D4F5-4478-836C-14A63F02E1BD}"/>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1133" name="Text Box 3">
          <a:extLst>
            <a:ext uri="{FF2B5EF4-FFF2-40B4-BE49-F238E27FC236}">
              <a16:creationId xmlns:a16="http://schemas.microsoft.com/office/drawing/2014/main" id="{CFBE29D9-8AC2-48BB-9927-BFCFA44AC5DF}"/>
            </a:ext>
          </a:extLst>
        </xdr:cNvPr>
        <xdr:cNvSpPr txBox="1">
          <a:spLocks noChangeArrowheads="1"/>
        </xdr:cNvSpPr>
      </xdr:nvSpPr>
      <xdr:spPr bwMode="auto">
        <a:xfrm>
          <a:off x="4257675" y="12305347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34" name="Text Box 3">
          <a:extLst>
            <a:ext uri="{FF2B5EF4-FFF2-40B4-BE49-F238E27FC236}">
              <a16:creationId xmlns:a16="http://schemas.microsoft.com/office/drawing/2014/main" id="{EC4A9ED9-AAD5-465C-8F72-30CF1AD0BC92}"/>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35" name="Text Box 3">
          <a:extLst>
            <a:ext uri="{FF2B5EF4-FFF2-40B4-BE49-F238E27FC236}">
              <a16:creationId xmlns:a16="http://schemas.microsoft.com/office/drawing/2014/main" id="{6BA5EA96-43C1-4794-BF5C-413BCF5C7652}"/>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36" name="Text Box 3">
          <a:extLst>
            <a:ext uri="{FF2B5EF4-FFF2-40B4-BE49-F238E27FC236}">
              <a16:creationId xmlns:a16="http://schemas.microsoft.com/office/drawing/2014/main" id="{A0321F94-8BEA-42CB-AC87-24AE0C8FFF43}"/>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37" name="Text Box 3">
          <a:extLst>
            <a:ext uri="{FF2B5EF4-FFF2-40B4-BE49-F238E27FC236}">
              <a16:creationId xmlns:a16="http://schemas.microsoft.com/office/drawing/2014/main" id="{C3FA45F9-8B33-4948-84F1-2EDD64D87BF1}"/>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38" name="Text Box 3">
          <a:extLst>
            <a:ext uri="{FF2B5EF4-FFF2-40B4-BE49-F238E27FC236}">
              <a16:creationId xmlns:a16="http://schemas.microsoft.com/office/drawing/2014/main" id="{2AE58D7B-AEDC-4916-9E6D-A5D3978196E2}"/>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1139" name="Text Box 3">
          <a:extLst>
            <a:ext uri="{FF2B5EF4-FFF2-40B4-BE49-F238E27FC236}">
              <a16:creationId xmlns:a16="http://schemas.microsoft.com/office/drawing/2014/main" id="{587AFB2E-FD6A-4CAB-B510-705721B80CC0}"/>
            </a:ext>
          </a:extLst>
        </xdr:cNvPr>
        <xdr:cNvSpPr txBox="1">
          <a:spLocks noChangeArrowheads="1"/>
        </xdr:cNvSpPr>
      </xdr:nvSpPr>
      <xdr:spPr bwMode="auto">
        <a:xfrm>
          <a:off x="4257675" y="12305347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40" name="Text Box 3">
          <a:extLst>
            <a:ext uri="{FF2B5EF4-FFF2-40B4-BE49-F238E27FC236}">
              <a16:creationId xmlns:a16="http://schemas.microsoft.com/office/drawing/2014/main" id="{2AAC604E-4E25-4AFB-A209-C72FC3F27A5D}"/>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41" name="Text Box 3">
          <a:extLst>
            <a:ext uri="{FF2B5EF4-FFF2-40B4-BE49-F238E27FC236}">
              <a16:creationId xmlns:a16="http://schemas.microsoft.com/office/drawing/2014/main" id="{9D367F09-B303-4D11-BF32-4D534C606551}"/>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42" name="Text Box 3">
          <a:extLst>
            <a:ext uri="{FF2B5EF4-FFF2-40B4-BE49-F238E27FC236}">
              <a16:creationId xmlns:a16="http://schemas.microsoft.com/office/drawing/2014/main" id="{CC8BC75F-F57A-4F29-99BD-26CC84DA1C71}"/>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43" name="Text Box 3">
          <a:extLst>
            <a:ext uri="{FF2B5EF4-FFF2-40B4-BE49-F238E27FC236}">
              <a16:creationId xmlns:a16="http://schemas.microsoft.com/office/drawing/2014/main" id="{2D4F0B09-91D9-4479-A359-329C66486199}"/>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44" name="Text Box 3">
          <a:extLst>
            <a:ext uri="{FF2B5EF4-FFF2-40B4-BE49-F238E27FC236}">
              <a16:creationId xmlns:a16="http://schemas.microsoft.com/office/drawing/2014/main" id="{263172B7-D2B4-4100-BD0D-3CED0B45E7EF}"/>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1145" name="Text Box 3">
          <a:extLst>
            <a:ext uri="{FF2B5EF4-FFF2-40B4-BE49-F238E27FC236}">
              <a16:creationId xmlns:a16="http://schemas.microsoft.com/office/drawing/2014/main" id="{26C621BC-4761-45AC-91B6-9E99E9C61779}"/>
            </a:ext>
          </a:extLst>
        </xdr:cNvPr>
        <xdr:cNvSpPr txBox="1">
          <a:spLocks noChangeArrowheads="1"/>
        </xdr:cNvSpPr>
      </xdr:nvSpPr>
      <xdr:spPr bwMode="auto">
        <a:xfrm>
          <a:off x="4257675" y="12305347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46" name="Text Box 3">
          <a:extLst>
            <a:ext uri="{FF2B5EF4-FFF2-40B4-BE49-F238E27FC236}">
              <a16:creationId xmlns:a16="http://schemas.microsoft.com/office/drawing/2014/main" id="{F1E50400-CD67-4393-87FA-6349876D1722}"/>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47" name="Text Box 3">
          <a:extLst>
            <a:ext uri="{FF2B5EF4-FFF2-40B4-BE49-F238E27FC236}">
              <a16:creationId xmlns:a16="http://schemas.microsoft.com/office/drawing/2014/main" id="{AC598C55-7A1C-41CD-B271-CC27396EC9CD}"/>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48" name="Text Box 3">
          <a:extLst>
            <a:ext uri="{FF2B5EF4-FFF2-40B4-BE49-F238E27FC236}">
              <a16:creationId xmlns:a16="http://schemas.microsoft.com/office/drawing/2014/main" id="{671164BD-4148-4A80-AA2B-27A5A18D0150}"/>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49" name="Text Box 3">
          <a:extLst>
            <a:ext uri="{FF2B5EF4-FFF2-40B4-BE49-F238E27FC236}">
              <a16:creationId xmlns:a16="http://schemas.microsoft.com/office/drawing/2014/main" id="{850C21AB-38B8-488B-8629-D0FF72BF81BC}"/>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50" name="Text Box 3">
          <a:extLst>
            <a:ext uri="{FF2B5EF4-FFF2-40B4-BE49-F238E27FC236}">
              <a16:creationId xmlns:a16="http://schemas.microsoft.com/office/drawing/2014/main" id="{0A032652-283E-4079-B8E6-FB8C155CE6A7}"/>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1151" name="Text Box 3">
          <a:extLst>
            <a:ext uri="{FF2B5EF4-FFF2-40B4-BE49-F238E27FC236}">
              <a16:creationId xmlns:a16="http://schemas.microsoft.com/office/drawing/2014/main" id="{E21A90E8-54B9-474A-B5E7-3F1041244B86}"/>
            </a:ext>
          </a:extLst>
        </xdr:cNvPr>
        <xdr:cNvSpPr txBox="1">
          <a:spLocks noChangeArrowheads="1"/>
        </xdr:cNvSpPr>
      </xdr:nvSpPr>
      <xdr:spPr bwMode="auto">
        <a:xfrm>
          <a:off x="4257675" y="12305347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52" name="Text Box 3">
          <a:extLst>
            <a:ext uri="{FF2B5EF4-FFF2-40B4-BE49-F238E27FC236}">
              <a16:creationId xmlns:a16="http://schemas.microsoft.com/office/drawing/2014/main" id="{D2BCDCDB-FB59-40AE-B750-73E5EBF99BBF}"/>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53" name="Text Box 3">
          <a:extLst>
            <a:ext uri="{FF2B5EF4-FFF2-40B4-BE49-F238E27FC236}">
              <a16:creationId xmlns:a16="http://schemas.microsoft.com/office/drawing/2014/main" id="{5C9B5E01-3599-439E-AE56-C0203794F68B}"/>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54" name="Text Box 3">
          <a:extLst>
            <a:ext uri="{FF2B5EF4-FFF2-40B4-BE49-F238E27FC236}">
              <a16:creationId xmlns:a16="http://schemas.microsoft.com/office/drawing/2014/main" id="{88E0FE55-FC96-4538-BC5E-DE46030E5CB7}"/>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55" name="Text Box 3">
          <a:extLst>
            <a:ext uri="{FF2B5EF4-FFF2-40B4-BE49-F238E27FC236}">
              <a16:creationId xmlns:a16="http://schemas.microsoft.com/office/drawing/2014/main" id="{016FDDBB-52F7-4DAF-9933-B4B2C936BC72}"/>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56" name="Text Box 3">
          <a:extLst>
            <a:ext uri="{FF2B5EF4-FFF2-40B4-BE49-F238E27FC236}">
              <a16:creationId xmlns:a16="http://schemas.microsoft.com/office/drawing/2014/main" id="{D2035FAA-7ADA-4BE0-B8A5-3DECB47BE253}"/>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1157" name="Text Box 3">
          <a:extLst>
            <a:ext uri="{FF2B5EF4-FFF2-40B4-BE49-F238E27FC236}">
              <a16:creationId xmlns:a16="http://schemas.microsoft.com/office/drawing/2014/main" id="{956E4439-BC59-4E63-9655-D3CB5333FD5F}"/>
            </a:ext>
          </a:extLst>
        </xdr:cNvPr>
        <xdr:cNvSpPr txBox="1">
          <a:spLocks noChangeArrowheads="1"/>
        </xdr:cNvSpPr>
      </xdr:nvSpPr>
      <xdr:spPr bwMode="auto">
        <a:xfrm>
          <a:off x="4257675" y="12305347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1158" name="Text Box 3">
          <a:extLst>
            <a:ext uri="{FF2B5EF4-FFF2-40B4-BE49-F238E27FC236}">
              <a16:creationId xmlns:a16="http://schemas.microsoft.com/office/drawing/2014/main" id="{969B466D-C7F8-4E7C-8668-16B31F8865F3}"/>
            </a:ext>
          </a:extLst>
        </xdr:cNvPr>
        <xdr:cNvSpPr txBox="1">
          <a:spLocks noChangeArrowheads="1"/>
        </xdr:cNvSpPr>
      </xdr:nvSpPr>
      <xdr:spPr bwMode="auto">
        <a:xfrm>
          <a:off x="4257675" y="123053475"/>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1159" name="Text Box 3">
          <a:extLst>
            <a:ext uri="{FF2B5EF4-FFF2-40B4-BE49-F238E27FC236}">
              <a16:creationId xmlns:a16="http://schemas.microsoft.com/office/drawing/2014/main" id="{B26BA601-DCB9-4DED-B0B5-A5BCAF9E2CC3}"/>
            </a:ext>
          </a:extLst>
        </xdr:cNvPr>
        <xdr:cNvSpPr txBox="1">
          <a:spLocks noChangeArrowheads="1"/>
        </xdr:cNvSpPr>
      </xdr:nvSpPr>
      <xdr:spPr bwMode="auto">
        <a:xfrm>
          <a:off x="4257675" y="123415425"/>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1160" name="Text Box 4">
          <a:extLst>
            <a:ext uri="{FF2B5EF4-FFF2-40B4-BE49-F238E27FC236}">
              <a16:creationId xmlns:a16="http://schemas.microsoft.com/office/drawing/2014/main" id="{3FEE774B-D5F3-47DA-9CD2-A9083B315CA8}"/>
            </a:ext>
          </a:extLst>
        </xdr:cNvPr>
        <xdr:cNvSpPr txBox="1">
          <a:spLocks noChangeArrowheads="1"/>
        </xdr:cNvSpPr>
      </xdr:nvSpPr>
      <xdr:spPr bwMode="auto">
        <a:xfrm>
          <a:off x="0" y="123415425"/>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1161" name="Text Box 3">
          <a:extLst>
            <a:ext uri="{FF2B5EF4-FFF2-40B4-BE49-F238E27FC236}">
              <a16:creationId xmlns:a16="http://schemas.microsoft.com/office/drawing/2014/main" id="{DD83A9D3-B259-445C-9ABD-531ECCBDB837}"/>
            </a:ext>
          </a:extLst>
        </xdr:cNvPr>
        <xdr:cNvSpPr txBox="1">
          <a:spLocks noChangeArrowheads="1"/>
        </xdr:cNvSpPr>
      </xdr:nvSpPr>
      <xdr:spPr bwMode="auto">
        <a:xfrm>
          <a:off x="4257675" y="123215400"/>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1162" name="Text Box 4">
          <a:extLst>
            <a:ext uri="{FF2B5EF4-FFF2-40B4-BE49-F238E27FC236}">
              <a16:creationId xmlns:a16="http://schemas.microsoft.com/office/drawing/2014/main" id="{7EE3C283-017F-47A8-B36A-0F9D0019ABF3}"/>
            </a:ext>
          </a:extLst>
        </xdr:cNvPr>
        <xdr:cNvSpPr txBox="1">
          <a:spLocks noChangeArrowheads="1"/>
        </xdr:cNvSpPr>
      </xdr:nvSpPr>
      <xdr:spPr bwMode="auto">
        <a:xfrm>
          <a:off x="0" y="123215400"/>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63" name="Text Box 3">
          <a:extLst>
            <a:ext uri="{FF2B5EF4-FFF2-40B4-BE49-F238E27FC236}">
              <a16:creationId xmlns:a16="http://schemas.microsoft.com/office/drawing/2014/main" id="{6E03D9A3-B6BE-41C8-B3B2-65799B50A406}"/>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1164" name="Text Box 3">
          <a:extLst>
            <a:ext uri="{FF2B5EF4-FFF2-40B4-BE49-F238E27FC236}">
              <a16:creationId xmlns:a16="http://schemas.microsoft.com/office/drawing/2014/main" id="{DE328FC1-2B63-43AE-B215-AFB442382A4A}"/>
            </a:ext>
          </a:extLst>
        </xdr:cNvPr>
        <xdr:cNvSpPr txBox="1">
          <a:spLocks noChangeArrowheads="1"/>
        </xdr:cNvSpPr>
      </xdr:nvSpPr>
      <xdr:spPr bwMode="auto">
        <a:xfrm>
          <a:off x="4257675" y="13262610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65" name="Text Box 3">
          <a:extLst>
            <a:ext uri="{FF2B5EF4-FFF2-40B4-BE49-F238E27FC236}">
              <a16:creationId xmlns:a16="http://schemas.microsoft.com/office/drawing/2014/main" id="{09286116-F8AF-442A-AD90-7FB4D79FC10C}"/>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66" name="Text Box 3">
          <a:extLst>
            <a:ext uri="{FF2B5EF4-FFF2-40B4-BE49-F238E27FC236}">
              <a16:creationId xmlns:a16="http://schemas.microsoft.com/office/drawing/2014/main" id="{CDCF454D-FAA4-423A-B7BA-A455F9695F12}"/>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67" name="Text Box 3">
          <a:extLst>
            <a:ext uri="{FF2B5EF4-FFF2-40B4-BE49-F238E27FC236}">
              <a16:creationId xmlns:a16="http://schemas.microsoft.com/office/drawing/2014/main" id="{712D2F65-83CF-4AA6-83B1-3551FC45C9B4}"/>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68" name="Text Box 3">
          <a:extLst>
            <a:ext uri="{FF2B5EF4-FFF2-40B4-BE49-F238E27FC236}">
              <a16:creationId xmlns:a16="http://schemas.microsoft.com/office/drawing/2014/main" id="{B27C1B7E-63BE-4029-86ED-BA4E93436A7D}"/>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69" name="Text Box 3">
          <a:extLst>
            <a:ext uri="{FF2B5EF4-FFF2-40B4-BE49-F238E27FC236}">
              <a16:creationId xmlns:a16="http://schemas.microsoft.com/office/drawing/2014/main" id="{ED9B0B5B-62CF-4DE2-B8A5-DA50A83CFCFD}"/>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1170" name="Text Box 3">
          <a:extLst>
            <a:ext uri="{FF2B5EF4-FFF2-40B4-BE49-F238E27FC236}">
              <a16:creationId xmlns:a16="http://schemas.microsoft.com/office/drawing/2014/main" id="{EC88F948-4286-43E6-B9B6-1AD4902600F1}"/>
            </a:ext>
          </a:extLst>
        </xdr:cNvPr>
        <xdr:cNvSpPr txBox="1">
          <a:spLocks noChangeArrowheads="1"/>
        </xdr:cNvSpPr>
      </xdr:nvSpPr>
      <xdr:spPr bwMode="auto">
        <a:xfrm>
          <a:off x="4257675" y="13262610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71" name="Text Box 3">
          <a:extLst>
            <a:ext uri="{FF2B5EF4-FFF2-40B4-BE49-F238E27FC236}">
              <a16:creationId xmlns:a16="http://schemas.microsoft.com/office/drawing/2014/main" id="{778AD9A9-BB5E-43E0-B9E5-FEC0D9A6AED3}"/>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72" name="Text Box 3">
          <a:extLst>
            <a:ext uri="{FF2B5EF4-FFF2-40B4-BE49-F238E27FC236}">
              <a16:creationId xmlns:a16="http://schemas.microsoft.com/office/drawing/2014/main" id="{54A97B63-2EAE-48FF-90EA-C81B864795FC}"/>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73" name="Text Box 3">
          <a:extLst>
            <a:ext uri="{FF2B5EF4-FFF2-40B4-BE49-F238E27FC236}">
              <a16:creationId xmlns:a16="http://schemas.microsoft.com/office/drawing/2014/main" id="{F3957532-D6CD-4A6A-AEEE-B9A8F7B72DC1}"/>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74" name="Text Box 3">
          <a:extLst>
            <a:ext uri="{FF2B5EF4-FFF2-40B4-BE49-F238E27FC236}">
              <a16:creationId xmlns:a16="http://schemas.microsoft.com/office/drawing/2014/main" id="{726B2B8A-B0A0-4009-913A-C7E8711870F7}"/>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75" name="Text Box 3">
          <a:extLst>
            <a:ext uri="{FF2B5EF4-FFF2-40B4-BE49-F238E27FC236}">
              <a16:creationId xmlns:a16="http://schemas.microsoft.com/office/drawing/2014/main" id="{34DDA6CD-61BE-4921-9917-52E898546958}"/>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1176" name="Text Box 3">
          <a:extLst>
            <a:ext uri="{FF2B5EF4-FFF2-40B4-BE49-F238E27FC236}">
              <a16:creationId xmlns:a16="http://schemas.microsoft.com/office/drawing/2014/main" id="{D05D081C-AC12-4DCB-A917-C41E69BDA71E}"/>
            </a:ext>
          </a:extLst>
        </xdr:cNvPr>
        <xdr:cNvSpPr txBox="1">
          <a:spLocks noChangeArrowheads="1"/>
        </xdr:cNvSpPr>
      </xdr:nvSpPr>
      <xdr:spPr bwMode="auto">
        <a:xfrm>
          <a:off x="4257675" y="13262610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77" name="Text Box 3">
          <a:extLst>
            <a:ext uri="{FF2B5EF4-FFF2-40B4-BE49-F238E27FC236}">
              <a16:creationId xmlns:a16="http://schemas.microsoft.com/office/drawing/2014/main" id="{12AD0C38-4D96-4DE9-8DF7-BCE3DF834616}"/>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78" name="Text Box 3">
          <a:extLst>
            <a:ext uri="{FF2B5EF4-FFF2-40B4-BE49-F238E27FC236}">
              <a16:creationId xmlns:a16="http://schemas.microsoft.com/office/drawing/2014/main" id="{E730E0A3-AC60-4DCC-BACD-1339F8FC51B9}"/>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79" name="Text Box 3">
          <a:extLst>
            <a:ext uri="{FF2B5EF4-FFF2-40B4-BE49-F238E27FC236}">
              <a16:creationId xmlns:a16="http://schemas.microsoft.com/office/drawing/2014/main" id="{335A85E6-F20A-497E-AAC8-C829365E2289}"/>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80" name="Text Box 3">
          <a:extLst>
            <a:ext uri="{FF2B5EF4-FFF2-40B4-BE49-F238E27FC236}">
              <a16:creationId xmlns:a16="http://schemas.microsoft.com/office/drawing/2014/main" id="{618D0122-4435-4640-88CE-9BB067C195F6}"/>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81" name="Text Box 3">
          <a:extLst>
            <a:ext uri="{FF2B5EF4-FFF2-40B4-BE49-F238E27FC236}">
              <a16:creationId xmlns:a16="http://schemas.microsoft.com/office/drawing/2014/main" id="{2D915EF4-8476-4AA8-B608-28D3C632821C}"/>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1182" name="Text Box 3">
          <a:extLst>
            <a:ext uri="{FF2B5EF4-FFF2-40B4-BE49-F238E27FC236}">
              <a16:creationId xmlns:a16="http://schemas.microsoft.com/office/drawing/2014/main" id="{51808C7E-1D26-4D0F-90C6-184636EBDEA5}"/>
            </a:ext>
          </a:extLst>
        </xdr:cNvPr>
        <xdr:cNvSpPr txBox="1">
          <a:spLocks noChangeArrowheads="1"/>
        </xdr:cNvSpPr>
      </xdr:nvSpPr>
      <xdr:spPr bwMode="auto">
        <a:xfrm>
          <a:off x="4257675" y="13262610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83" name="Text Box 3">
          <a:extLst>
            <a:ext uri="{FF2B5EF4-FFF2-40B4-BE49-F238E27FC236}">
              <a16:creationId xmlns:a16="http://schemas.microsoft.com/office/drawing/2014/main" id="{F275B070-FC1A-419D-AC38-87E71F82C9E7}"/>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84" name="Text Box 3">
          <a:extLst>
            <a:ext uri="{FF2B5EF4-FFF2-40B4-BE49-F238E27FC236}">
              <a16:creationId xmlns:a16="http://schemas.microsoft.com/office/drawing/2014/main" id="{2C8C88FF-E006-4C17-A868-A61EC878E509}"/>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85" name="Text Box 3">
          <a:extLst>
            <a:ext uri="{FF2B5EF4-FFF2-40B4-BE49-F238E27FC236}">
              <a16:creationId xmlns:a16="http://schemas.microsoft.com/office/drawing/2014/main" id="{5CBEC310-D42A-4D6A-A63B-B26D4AD582F1}"/>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86" name="Text Box 3">
          <a:extLst>
            <a:ext uri="{FF2B5EF4-FFF2-40B4-BE49-F238E27FC236}">
              <a16:creationId xmlns:a16="http://schemas.microsoft.com/office/drawing/2014/main" id="{9DBA5A27-0425-46E3-BB05-268FC49054AC}"/>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87" name="Text Box 3">
          <a:extLst>
            <a:ext uri="{FF2B5EF4-FFF2-40B4-BE49-F238E27FC236}">
              <a16:creationId xmlns:a16="http://schemas.microsoft.com/office/drawing/2014/main" id="{6BA2808C-6E6E-436F-9317-0CA69EECBD52}"/>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1188" name="Text Box 3">
          <a:extLst>
            <a:ext uri="{FF2B5EF4-FFF2-40B4-BE49-F238E27FC236}">
              <a16:creationId xmlns:a16="http://schemas.microsoft.com/office/drawing/2014/main" id="{BCB0716D-5B0A-4165-BEDE-993E4C68D08C}"/>
            </a:ext>
          </a:extLst>
        </xdr:cNvPr>
        <xdr:cNvSpPr txBox="1">
          <a:spLocks noChangeArrowheads="1"/>
        </xdr:cNvSpPr>
      </xdr:nvSpPr>
      <xdr:spPr bwMode="auto">
        <a:xfrm>
          <a:off x="4257675" y="13262610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89" name="Text Box 3">
          <a:extLst>
            <a:ext uri="{FF2B5EF4-FFF2-40B4-BE49-F238E27FC236}">
              <a16:creationId xmlns:a16="http://schemas.microsoft.com/office/drawing/2014/main" id="{7C7A4A3B-ACDB-4D62-BA5C-781F865772A4}"/>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90" name="Text Box 3">
          <a:extLst>
            <a:ext uri="{FF2B5EF4-FFF2-40B4-BE49-F238E27FC236}">
              <a16:creationId xmlns:a16="http://schemas.microsoft.com/office/drawing/2014/main" id="{0A3F3140-F5A1-467A-90CD-165EF8150FB5}"/>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91" name="Text Box 3">
          <a:extLst>
            <a:ext uri="{FF2B5EF4-FFF2-40B4-BE49-F238E27FC236}">
              <a16:creationId xmlns:a16="http://schemas.microsoft.com/office/drawing/2014/main" id="{D41F9E76-358F-4699-87D5-2BB267C067AD}"/>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92" name="Text Box 3">
          <a:extLst>
            <a:ext uri="{FF2B5EF4-FFF2-40B4-BE49-F238E27FC236}">
              <a16:creationId xmlns:a16="http://schemas.microsoft.com/office/drawing/2014/main" id="{B7797CBB-8286-48F0-99AC-413C42A5D9EA}"/>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93" name="Text Box 3">
          <a:extLst>
            <a:ext uri="{FF2B5EF4-FFF2-40B4-BE49-F238E27FC236}">
              <a16:creationId xmlns:a16="http://schemas.microsoft.com/office/drawing/2014/main" id="{7D74C4E3-41DB-4807-A535-435C66BABB76}"/>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1194" name="Text Box 3">
          <a:extLst>
            <a:ext uri="{FF2B5EF4-FFF2-40B4-BE49-F238E27FC236}">
              <a16:creationId xmlns:a16="http://schemas.microsoft.com/office/drawing/2014/main" id="{5122BFB5-C962-408E-8488-0A1105FF26DD}"/>
            </a:ext>
          </a:extLst>
        </xdr:cNvPr>
        <xdr:cNvSpPr txBox="1">
          <a:spLocks noChangeArrowheads="1"/>
        </xdr:cNvSpPr>
      </xdr:nvSpPr>
      <xdr:spPr bwMode="auto">
        <a:xfrm>
          <a:off x="4257675" y="13262610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95" name="Text Box 3">
          <a:extLst>
            <a:ext uri="{FF2B5EF4-FFF2-40B4-BE49-F238E27FC236}">
              <a16:creationId xmlns:a16="http://schemas.microsoft.com/office/drawing/2014/main" id="{26C70725-EEF2-43A5-BD2F-47CBBA8FBA0B}"/>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96" name="Text Box 3">
          <a:extLst>
            <a:ext uri="{FF2B5EF4-FFF2-40B4-BE49-F238E27FC236}">
              <a16:creationId xmlns:a16="http://schemas.microsoft.com/office/drawing/2014/main" id="{ADCACB48-24A5-455B-A45B-778AA252FAC0}"/>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97" name="Text Box 3">
          <a:extLst>
            <a:ext uri="{FF2B5EF4-FFF2-40B4-BE49-F238E27FC236}">
              <a16:creationId xmlns:a16="http://schemas.microsoft.com/office/drawing/2014/main" id="{1E53632E-FB6E-42AC-8640-D2B7FA5F89C8}"/>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98" name="Text Box 3">
          <a:extLst>
            <a:ext uri="{FF2B5EF4-FFF2-40B4-BE49-F238E27FC236}">
              <a16:creationId xmlns:a16="http://schemas.microsoft.com/office/drawing/2014/main" id="{5549C7AA-7546-46A5-AB93-2A4A443E5EEB}"/>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199" name="Text Box 3">
          <a:extLst>
            <a:ext uri="{FF2B5EF4-FFF2-40B4-BE49-F238E27FC236}">
              <a16:creationId xmlns:a16="http://schemas.microsoft.com/office/drawing/2014/main" id="{3783ACD8-3166-4DAF-92B3-2B3E8E253A66}"/>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1200" name="Text Box 3">
          <a:extLst>
            <a:ext uri="{FF2B5EF4-FFF2-40B4-BE49-F238E27FC236}">
              <a16:creationId xmlns:a16="http://schemas.microsoft.com/office/drawing/2014/main" id="{593384C8-E061-4003-B631-028D56789C6E}"/>
            </a:ext>
          </a:extLst>
        </xdr:cNvPr>
        <xdr:cNvSpPr txBox="1">
          <a:spLocks noChangeArrowheads="1"/>
        </xdr:cNvSpPr>
      </xdr:nvSpPr>
      <xdr:spPr bwMode="auto">
        <a:xfrm>
          <a:off x="4257675" y="13262610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1201" name="Text Box 3">
          <a:extLst>
            <a:ext uri="{FF2B5EF4-FFF2-40B4-BE49-F238E27FC236}">
              <a16:creationId xmlns:a16="http://schemas.microsoft.com/office/drawing/2014/main" id="{8BF0E2E7-CEBB-4FE5-98D8-61DBD3983DB9}"/>
            </a:ext>
          </a:extLst>
        </xdr:cNvPr>
        <xdr:cNvSpPr txBox="1">
          <a:spLocks noChangeArrowheads="1"/>
        </xdr:cNvSpPr>
      </xdr:nvSpPr>
      <xdr:spPr bwMode="auto">
        <a:xfrm>
          <a:off x="4257675" y="132626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1202" name="Text Box 3">
          <a:extLst>
            <a:ext uri="{FF2B5EF4-FFF2-40B4-BE49-F238E27FC236}">
              <a16:creationId xmlns:a16="http://schemas.microsoft.com/office/drawing/2014/main" id="{B883AC0A-985A-4F21-910C-18BEE9C6A28A}"/>
            </a:ext>
          </a:extLst>
        </xdr:cNvPr>
        <xdr:cNvSpPr txBox="1">
          <a:spLocks noChangeArrowheads="1"/>
        </xdr:cNvSpPr>
      </xdr:nvSpPr>
      <xdr:spPr bwMode="auto">
        <a:xfrm>
          <a:off x="4257675" y="132988050"/>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1203" name="Text Box 4">
          <a:extLst>
            <a:ext uri="{FF2B5EF4-FFF2-40B4-BE49-F238E27FC236}">
              <a16:creationId xmlns:a16="http://schemas.microsoft.com/office/drawing/2014/main" id="{2430B0F7-3DBB-42F0-9EBA-29914AB031B1}"/>
            </a:ext>
          </a:extLst>
        </xdr:cNvPr>
        <xdr:cNvSpPr txBox="1">
          <a:spLocks noChangeArrowheads="1"/>
        </xdr:cNvSpPr>
      </xdr:nvSpPr>
      <xdr:spPr bwMode="auto">
        <a:xfrm>
          <a:off x="0" y="132988050"/>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1204" name="Text Box 3">
          <a:extLst>
            <a:ext uri="{FF2B5EF4-FFF2-40B4-BE49-F238E27FC236}">
              <a16:creationId xmlns:a16="http://schemas.microsoft.com/office/drawing/2014/main" id="{A80CF06C-E575-4148-91AE-93FC72FC5CDC}"/>
            </a:ext>
          </a:extLst>
        </xdr:cNvPr>
        <xdr:cNvSpPr txBox="1">
          <a:spLocks noChangeArrowheads="1"/>
        </xdr:cNvSpPr>
      </xdr:nvSpPr>
      <xdr:spPr bwMode="auto">
        <a:xfrm>
          <a:off x="4257675" y="132788025"/>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1205" name="Text Box 4">
          <a:extLst>
            <a:ext uri="{FF2B5EF4-FFF2-40B4-BE49-F238E27FC236}">
              <a16:creationId xmlns:a16="http://schemas.microsoft.com/office/drawing/2014/main" id="{C2ED385F-15DE-48E1-926B-9506817E0E26}"/>
            </a:ext>
          </a:extLst>
        </xdr:cNvPr>
        <xdr:cNvSpPr txBox="1">
          <a:spLocks noChangeArrowheads="1"/>
        </xdr:cNvSpPr>
      </xdr:nvSpPr>
      <xdr:spPr bwMode="auto">
        <a:xfrm>
          <a:off x="0" y="132788025"/>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06" name="Text Box 3">
          <a:extLst>
            <a:ext uri="{FF2B5EF4-FFF2-40B4-BE49-F238E27FC236}">
              <a16:creationId xmlns:a16="http://schemas.microsoft.com/office/drawing/2014/main" id="{0934C06A-5622-46B6-9CC9-1AB8EC78C1AA}"/>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1207" name="Text Box 3">
          <a:extLst>
            <a:ext uri="{FF2B5EF4-FFF2-40B4-BE49-F238E27FC236}">
              <a16:creationId xmlns:a16="http://schemas.microsoft.com/office/drawing/2014/main" id="{DF7B20E5-93BD-4D0B-82B3-514AF1062CCC}"/>
            </a:ext>
          </a:extLst>
        </xdr:cNvPr>
        <xdr:cNvSpPr txBox="1">
          <a:spLocks noChangeArrowheads="1"/>
        </xdr:cNvSpPr>
      </xdr:nvSpPr>
      <xdr:spPr bwMode="auto">
        <a:xfrm>
          <a:off x="4257675" y="14219872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08" name="Text Box 3">
          <a:extLst>
            <a:ext uri="{FF2B5EF4-FFF2-40B4-BE49-F238E27FC236}">
              <a16:creationId xmlns:a16="http://schemas.microsoft.com/office/drawing/2014/main" id="{50547B34-4D85-4D8B-987C-E5426E377396}"/>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09" name="Text Box 3">
          <a:extLst>
            <a:ext uri="{FF2B5EF4-FFF2-40B4-BE49-F238E27FC236}">
              <a16:creationId xmlns:a16="http://schemas.microsoft.com/office/drawing/2014/main" id="{C01599EE-B999-4B5D-A0E4-B2FF1FD5E209}"/>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10" name="Text Box 3">
          <a:extLst>
            <a:ext uri="{FF2B5EF4-FFF2-40B4-BE49-F238E27FC236}">
              <a16:creationId xmlns:a16="http://schemas.microsoft.com/office/drawing/2014/main" id="{E69E6C88-E174-425B-B3EC-39930F57E2F9}"/>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11" name="Text Box 3">
          <a:extLst>
            <a:ext uri="{FF2B5EF4-FFF2-40B4-BE49-F238E27FC236}">
              <a16:creationId xmlns:a16="http://schemas.microsoft.com/office/drawing/2014/main" id="{73C43EB0-B63A-4D2D-A3F9-D7D981BE4A2C}"/>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12" name="Text Box 3">
          <a:extLst>
            <a:ext uri="{FF2B5EF4-FFF2-40B4-BE49-F238E27FC236}">
              <a16:creationId xmlns:a16="http://schemas.microsoft.com/office/drawing/2014/main" id="{EC5C3AAA-A75B-4857-951E-41BDCA3687CF}"/>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1213" name="Text Box 3">
          <a:extLst>
            <a:ext uri="{FF2B5EF4-FFF2-40B4-BE49-F238E27FC236}">
              <a16:creationId xmlns:a16="http://schemas.microsoft.com/office/drawing/2014/main" id="{6F52FFA7-62FA-4416-B8B8-162A596E11B1}"/>
            </a:ext>
          </a:extLst>
        </xdr:cNvPr>
        <xdr:cNvSpPr txBox="1">
          <a:spLocks noChangeArrowheads="1"/>
        </xdr:cNvSpPr>
      </xdr:nvSpPr>
      <xdr:spPr bwMode="auto">
        <a:xfrm>
          <a:off x="4257675" y="14219872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14" name="Text Box 3">
          <a:extLst>
            <a:ext uri="{FF2B5EF4-FFF2-40B4-BE49-F238E27FC236}">
              <a16:creationId xmlns:a16="http://schemas.microsoft.com/office/drawing/2014/main" id="{96063CB3-0F38-4382-8192-623F6F86666B}"/>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15" name="Text Box 3">
          <a:extLst>
            <a:ext uri="{FF2B5EF4-FFF2-40B4-BE49-F238E27FC236}">
              <a16:creationId xmlns:a16="http://schemas.microsoft.com/office/drawing/2014/main" id="{B8521A6E-317F-4602-827D-5F073CA499B2}"/>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16" name="Text Box 3">
          <a:extLst>
            <a:ext uri="{FF2B5EF4-FFF2-40B4-BE49-F238E27FC236}">
              <a16:creationId xmlns:a16="http://schemas.microsoft.com/office/drawing/2014/main" id="{892A3FB2-CBD1-44E0-8A8F-923DEBEE3814}"/>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17" name="Text Box 3">
          <a:extLst>
            <a:ext uri="{FF2B5EF4-FFF2-40B4-BE49-F238E27FC236}">
              <a16:creationId xmlns:a16="http://schemas.microsoft.com/office/drawing/2014/main" id="{432B3E2C-CE9F-4196-950C-2310000CA9BE}"/>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18" name="Text Box 3">
          <a:extLst>
            <a:ext uri="{FF2B5EF4-FFF2-40B4-BE49-F238E27FC236}">
              <a16:creationId xmlns:a16="http://schemas.microsoft.com/office/drawing/2014/main" id="{3F15CF24-2D3D-44D9-86BA-4E12DCAA1591}"/>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1219" name="Text Box 3">
          <a:extLst>
            <a:ext uri="{FF2B5EF4-FFF2-40B4-BE49-F238E27FC236}">
              <a16:creationId xmlns:a16="http://schemas.microsoft.com/office/drawing/2014/main" id="{4AD63B7D-4547-4F06-97E3-73D363EC0A65}"/>
            </a:ext>
          </a:extLst>
        </xdr:cNvPr>
        <xdr:cNvSpPr txBox="1">
          <a:spLocks noChangeArrowheads="1"/>
        </xdr:cNvSpPr>
      </xdr:nvSpPr>
      <xdr:spPr bwMode="auto">
        <a:xfrm>
          <a:off x="4257675" y="14219872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20" name="Text Box 3">
          <a:extLst>
            <a:ext uri="{FF2B5EF4-FFF2-40B4-BE49-F238E27FC236}">
              <a16:creationId xmlns:a16="http://schemas.microsoft.com/office/drawing/2014/main" id="{AB5A35FB-E056-47D6-B102-42FA56B1226D}"/>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21" name="Text Box 3">
          <a:extLst>
            <a:ext uri="{FF2B5EF4-FFF2-40B4-BE49-F238E27FC236}">
              <a16:creationId xmlns:a16="http://schemas.microsoft.com/office/drawing/2014/main" id="{BE82A516-8FE3-45C4-B4EB-DC0FD3413D93}"/>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22" name="Text Box 3">
          <a:extLst>
            <a:ext uri="{FF2B5EF4-FFF2-40B4-BE49-F238E27FC236}">
              <a16:creationId xmlns:a16="http://schemas.microsoft.com/office/drawing/2014/main" id="{7A9DDA2F-5F8C-4990-8A2C-86F776B74EB8}"/>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23" name="Text Box 3">
          <a:extLst>
            <a:ext uri="{FF2B5EF4-FFF2-40B4-BE49-F238E27FC236}">
              <a16:creationId xmlns:a16="http://schemas.microsoft.com/office/drawing/2014/main" id="{DB77AC97-B32D-4EB1-BCAA-8342E5BEEED4}"/>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24" name="Text Box 3">
          <a:extLst>
            <a:ext uri="{FF2B5EF4-FFF2-40B4-BE49-F238E27FC236}">
              <a16:creationId xmlns:a16="http://schemas.microsoft.com/office/drawing/2014/main" id="{33BAB7CB-BAD5-4F63-A7CB-7EF3FE94FA44}"/>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1225" name="Text Box 3">
          <a:extLst>
            <a:ext uri="{FF2B5EF4-FFF2-40B4-BE49-F238E27FC236}">
              <a16:creationId xmlns:a16="http://schemas.microsoft.com/office/drawing/2014/main" id="{55933719-88D7-47F8-B4CE-2D1160C12AAF}"/>
            </a:ext>
          </a:extLst>
        </xdr:cNvPr>
        <xdr:cNvSpPr txBox="1">
          <a:spLocks noChangeArrowheads="1"/>
        </xdr:cNvSpPr>
      </xdr:nvSpPr>
      <xdr:spPr bwMode="auto">
        <a:xfrm>
          <a:off x="4257675" y="14219872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26" name="Text Box 3">
          <a:extLst>
            <a:ext uri="{FF2B5EF4-FFF2-40B4-BE49-F238E27FC236}">
              <a16:creationId xmlns:a16="http://schemas.microsoft.com/office/drawing/2014/main" id="{495DCE80-158C-48AE-A281-33D67E43C6F9}"/>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27" name="Text Box 3">
          <a:extLst>
            <a:ext uri="{FF2B5EF4-FFF2-40B4-BE49-F238E27FC236}">
              <a16:creationId xmlns:a16="http://schemas.microsoft.com/office/drawing/2014/main" id="{F92860F6-A34A-42D2-8F4F-98C8F6FA7062}"/>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28" name="Text Box 3">
          <a:extLst>
            <a:ext uri="{FF2B5EF4-FFF2-40B4-BE49-F238E27FC236}">
              <a16:creationId xmlns:a16="http://schemas.microsoft.com/office/drawing/2014/main" id="{AA682EB0-E8C8-4F62-98B5-DEBDD2694337}"/>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29" name="Text Box 3">
          <a:extLst>
            <a:ext uri="{FF2B5EF4-FFF2-40B4-BE49-F238E27FC236}">
              <a16:creationId xmlns:a16="http://schemas.microsoft.com/office/drawing/2014/main" id="{30BE5D0A-63DB-40C5-BB96-4821E4868725}"/>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30" name="Text Box 3">
          <a:extLst>
            <a:ext uri="{FF2B5EF4-FFF2-40B4-BE49-F238E27FC236}">
              <a16:creationId xmlns:a16="http://schemas.microsoft.com/office/drawing/2014/main" id="{97F9E7AC-A4DC-4CA4-96B0-2ED28B658096}"/>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1231" name="Text Box 3">
          <a:extLst>
            <a:ext uri="{FF2B5EF4-FFF2-40B4-BE49-F238E27FC236}">
              <a16:creationId xmlns:a16="http://schemas.microsoft.com/office/drawing/2014/main" id="{B4EAD8AB-60AE-4574-8CFB-98ABE6BC6851}"/>
            </a:ext>
          </a:extLst>
        </xdr:cNvPr>
        <xdr:cNvSpPr txBox="1">
          <a:spLocks noChangeArrowheads="1"/>
        </xdr:cNvSpPr>
      </xdr:nvSpPr>
      <xdr:spPr bwMode="auto">
        <a:xfrm>
          <a:off x="4257675" y="14219872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32" name="Text Box 3">
          <a:extLst>
            <a:ext uri="{FF2B5EF4-FFF2-40B4-BE49-F238E27FC236}">
              <a16:creationId xmlns:a16="http://schemas.microsoft.com/office/drawing/2014/main" id="{A1E8FD78-17E9-4403-8AA0-BFB03C93025F}"/>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33" name="Text Box 3">
          <a:extLst>
            <a:ext uri="{FF2B5EF4-FFF2-40B4-BE49-F238E27FC236}">
              <a16:creationId xmlns:a16="http://schemas.microsoft.com/office/drawing/2014/main" id="{421C5C1B-3732-4B4B-AF41-4FD4CFC845C8}"/>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34" name="Text Box 3">
          <a:extLst>
            <a:ext uri="{FF2B5EF4-FFF2-40B4-BE49-F238E27FC236}">
              <a16:creationId xmlns:a16="http://schemas.microsoft.com/office/drawing/2014/main" id="{399D27A9-9F0C-45FF-8515-CB1CFA38953A}"/>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35" name="Text Box 3">
          <a:extLst>
            <a:ext uri="{FF2B5EF4-FFF2-40B4-BE49-F238E27FC236}">
              <a16:creationId xmlns:a16="http://schemas.microsoft.com/office/drawing/2014/main" id="{836ACCDC-38D3-4680-B91F-C807283CB06B}"/>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36" name="Text Box 3">
          <a:extLst>
            <a:ext uri="{FF2B5EF4-FFF2-40B4-BE49-F238E27FC236}">
              <a16:creationId xmlns:a16="http://schemas.microsoft.com/office/drawing/2014/main" id="{775F8BFB-FF15-40EC-A783-B3401886B96F}"/>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1237" name="Text Box 3">
          <a:extLst>
            <a:ext uri="{FF2B5EF4-FFF2-40B4-BE49-F238E27FC236}">
              <a16:creationId xmlns:a16="http://schemas.microsoft.com/office/drawing/2014/main" id="{ACB21823-7C5E-41FD-A2E6-0EC9D7C149CC}"/>
            </a:ext>
          </a:extLst>
        </xdr:cNvPr>
        <xdr:cNvSpPr txBox="1">
          <a:spLocks noChangeArrowheads="1"/>
        </xdr:cNvSpPr>
      </xdr:nvSpPr>
      <xdr:spPr bwMode="auto">
        <a:xfrm>
          <a:off x="4257675" y="14219872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38" name="Text Box 3">
          <a:extLst>
            <a:ext uri="{FF2B5EF4-FFF2-40B4-BE49-F238E27FC236}">
              <a16:creationId xmlns:a16="http://schemas.microsoft.com/office/drawing/2014/main" id="{9DA0D4EA-2D90-499C-8F58-AF9A48C94BBC}"/>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39" name="Text Box 3">
          <a:extLst>
            <a:ext uri="{FF2B5EF4-FFF2-40B4-BE49-F238E27FC236}">
              <a16:creationId xmlns:a16="http://schemas.microsoft.com/office/drawing/2014/main" id="{AEECC951-2DCF-4D01-8BE4-F243ED4366B6}"/>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40" name="Text Box 3">
          <a:extLst>
            <a:ext uri="{FF2B5EF4-FFF2-40B4-BE49-F238E27FC236}">
              <a16:creationId xmlns:a16="http://schemas.microsoft.com/office/drawing/2014/main" id="{ABA7DF20-DA5F-4CD1-BE71-4D689BA3C4E3}"/>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41" name="Text Box 3">
          <a:extLst>
            <a:ext uri="{FF2B5EF4-FFF2-40B4-BE49-F238E27FC236}">
              <a16:creationId xmlns:a16="http://schemas.microsoft.com/office/drawing/2014/main" id="{FA8C7DCA-11E6-4B1F-B308-5D761D892F55}"/>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42" name="Text Box 3">
          <a:extLst>
            <a:ext uri="{FF2B5EF4-FFF2-40B4-BE49-F238E27FC236}">
              <a16:creationId xmlns:a16="http://schemas.microsoft.com/office/drawing/2014/main" id="{868A78BC-0A69-43CB-A13D-ABDCABF9E0D8}"/>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1243" name="Text Box 3">
          <a:extLst>
            <a:ext uri="{FF2B5EF4-FFF2-40B4-BE49-F238E27FC236}">
              <a16:creationId xmlns:a16="http://schemas.microsoft.com/office/drawing/2014/main" id="{40540FFE-EAD8-4332-AE59-C70EF3C4DB13}"/>
            </a:ext>
          </a:extLst>
        </xdr:cNvPr>
        <xdr:cNvSpPr txBox="1">
          <a:spLocks noChangeArrowheads="1"/>
        </xdr:cNvSpPr>
      </xdr:nvSpPr>
      <xdr:spPr bwMode="auto">
        <a:xfrm>
          <a:off x="4257675" y="14219872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1244" name="Text Box 3">
          <a:extLst>
            <a:ext uri="{FF2B5EF4-FFF2-40B4-BE49-F238E27FC236}">
              <a16:creationId xmlns:a16="http://schemas.microsoft.com/office/drawing/2014/main" id="{10473B0F-3DA2-47CA-994D-62B34D33DECD}"/>
            </a:ext>
          </a:extLst>
        </xdr:cNvPr>
        <xdr:cNvSpPr txBox="1">
          <a:spLocks noChangeArrowheads="1"/>
        </xdr:cNvSpPr>
      </xdr:nvSpPr>
      <xdr:spPr bwMode="auto">
        <a:xfrm>
          <a:off x="4257675" y="142198725"/>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1245" name="Text Box 3">
          <a:extLst>
            <a:ext uri="{FF2B5EF4-FFF2-40B4-BE49-F238E27FC236}">
              <a16:creationId xmlns:a16="http://schemas.microsoft.com/office/drawing/2014/main" id="{4835B4FA-6485-4378-8CD1-3C309B0286A5}"/>
            </a:ext>
          </a:extLst>
        </xdr:cNvPr>
        <xdr:cNvSpPr txBox="1">
          <a:spLocks noChangeArrowheads="1"/>
        </xdr:cNvSpPr>
      </xdr:nvSpPr>
      <xdr:spPr bwMode="auto">
        <a:xfrm>
          <a:off x="4257675" y="142560675"/>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1246" name="Text Box 4">
          <a:extLst>
            <a:ext uri="{FF2B5EF4-FFF2-40B4-BE49-F238E27FC236}">
              <a16:creationId xmlns:a16="http://schemas.microsoft.com/office/drawing/2014/main" id="{4DA62E7B-A282-48BA-BFAB-52B204888880}"/>
            </a:ext>
          </a:extLst>
        </xdr:cNvPr>
        <xdr:cNvSpPr txBox="1">
          <a:spLocks noChangeArrowheads="1"/>
        </xdr:cNvSpPr>
      </xdr:nvSpPr>
      <xdr:spPr bwMode="auto">
        <a:xfrm>
          <a:off x="0" y="142560675"/>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1247" name="Text Box 3">
          <a:extLst>
            <a:ext uri="{FF2B5EF4-FFF2-40B4-BE49-F238E27FC236}">
              <a16:creationId xmlns:a16="http://schemas.microsoft.com/office/drawing/2014/main" id="{E2CCC4E8-3DCF-46E0-949E-89E814C43758}"/>
            </a:ext>
          </a:extLst>
        </xdr:cNvPr>
        <xdr:cNvSpPr txBox="1">
          <a:spLocks noChangeArrowheads="1"/>
        </xdr:cNvSpPr>
      </xdr:nvSpPr>
      <xdr:spPr bwMode="auto">
        <a:xfrm>
          <a:off x="4257675" y="142360650"/>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1248" name="Text Box 4">
          <a:extLst>
            <a:ext uri="{FF2B5EF4-FFF2-40B4-BE49-F238E27FC236}">
              <a16:creationId xmlns:a16="http://schemas.microsoft.com/office/drawing/2014/main" id="{7EC93A05-C18F-4015-A0DA-7FF84520C053}"/>
            </a:ext>
          </a:extLst>
        </xdr:cNvPr>
        <xdr:cNvSpPr txBox="1">
          <a:spLocks noChangeArrowheads="1"/>
        </xdr:cNvSpPr>
      </xdr:nvSpPr>
      <xdr:spPr bwMode="auto">
        <a:xfrm>
          <a:off x="0" y="142360650"/>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49" name="Text Box 3">
          <a:extLst>
            <a:ext uri="{FF2B5EF4-FFF2-40B4-BE49-F238E27FC236}">
              <a16:creationId xmlns:a16="http://schemas.microsoft.com/office/drawing/2014/main" id="{B1D77D86-D6D1-47D0-9D7E-BE5EB94605DE}"/>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1250" name="Text Box 3">
          <a:extLst>
            <a:ext uri="{FF2B5EF4-FFF2-40B4-BE49-F238E27FC236}">
              <a16:creationId xmlns:a16="http://schemas.microsoft.com/office/drawing/2014/main" id="{0357967A-064F-46CF-890C-1CEBF47B5D81}"/>
            </a:ext>
          </a:extLst>
        </xdr:cNvPr>
        <xdr:cNvSpPr txBox="1">
          <a:spLocks noChangeArrowheads="1"/>
        </xdr:cNvSpPr>
      </xdr:nvSpPr>
      <xdr:spPr bwMode="auto">
        <a:xfrm>
          <a:off x="4257675" y="15177135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51" name="Text Box 3">
          <a:extLst>
            <a:ext uri="{FF2B5EF4-FFF2-40B4-BE49-F238E27FC236}">
              <a16:creationId xmlns:a16="http://schemas.microsoft.com/office/drawing/2014/main" id="{709149A4-F382-46BF-9ADB-13B827E95DBB}"/>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52" name="Text Box 3">
          <a:extLst>
            <a:ext uri="{FF2B5EF4-FFF2-40B4-BE49-F238E27FC236}">
              <a16:creationId xmlns:a16="http://schemas.microsoft.com/office/drawing/2014/main" id="{63C52C9A-9BC2-4C36-9671-56A025221163}"/>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53" name="Text Box 3">
          <a:extLst>
            <a:ext uri="{FF2B5EF4-FFF2-40B4-BE49-F238E27FC236}">
              <a16:creationId xmlns:a16="http://schemas.microsoft.com/office/drawing/2014/main" id="{8085A48E-5799-498B-9BC3-5FB4894F033C}"/>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54" name="Text Box 3">
          <a:extLst>
            <a:ext uri="{FF2B5EF4-FFF2-40B4-BE49-F238E27FC236}">
              <a16:creationId xmlns:a16="http://schemas.microsoft.com/office/drawing/2014/main" id="{4ED0F34A-EAB1-40F0-AAA2-824D32CC5F23}"/>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55" name="Text Box 3">
          <a:extLst>
            <a:ext uri="{FF2B5EF4-FFF2-40B4-BE49-F238E27FC236}">
              <a16:creationId xmlns:a16="http://schemas.microsoft.com/office/drawing/2014/main" id="{968622F7-2212-48D9-A7C0-62ED974CC922}"/>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1256" name="Text Box 3">
          <a:extLst>
            <a:ext uri="{FF2B5EF4-FFF2-40B4-BE49-F238E27FC236}">
              <a16:creationId xmlns:a16="http://schemas.microsoft.com/office/drawing/2014/main" id="{643A450C-68BB-46EC-85F3-ABB108726EA1}"/>
            </a:ext>
          </a:extLst>
        </xdr:cNvPr>
        <xdr:cNvSpPr txBox="1">
          <a:spLocks noChangeArrowheads="1"/>
        </xdr:cNvSpPr>
      </xdr:nvSpPr>
      <xdr:spPr bwMode="auto">
        <a:xfrm>
          <a:off x="4257675" y="15177135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57" name="Text Box 3">
          <a:extLst>
            <a:ext uri="{FF2B5EF4-FFF2-40B4-BE49-F238E27FC236}">
              <a16:creationId xmlns:a16="http://schemas.microsoft.com/office/drawing/2014/main" id="{424CB0E1-2E88-4973-AADB-6D2DE6BD93AB}"/>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58" name="Text Box 3">
          <a:extLst>
            <a:ext uri="{FF2B5EF4-FFF2-40B4-BE49-F238E27FC236}">
              <a16:creationId xmlns:a16="http://schemas.microsoft.com/office/drawing/2014/main" id="{71ADD6B7-A407-4CE0-9F19-097DF23465B3}"/>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59" name="Text Box 3">
          <a:extLst>
            <a:ext uri="{FF2B5EF4-FFF2-40B4-BE49-F238E27FC236}">
              <a16:creationId xmlns:a16="http://schemas.microsoft.com/office/drawing/2014/main" id="{E0CA1752-1C42-47AA-A234-E97EA3C2B1AA}"/>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60" name="Text Box 3">
          <a:extLst>
            <a:ext uri="{FF2B5EF4-FFF2-40B4-BE49-F238E27FC236}">
              <a16:creationId xmlns:a16="http://schemas.microsoft.com/office/drawing/2014/main" id="{539689E8-6D99-4880-AAFC-57CFDAE079A2}"/>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61" name="Text Box 3">
          <a:extLst>
            <a:ext uri="{FF2B5EF4-FFF2-40B4-BE49-F238E27FC236}">
              <a16:creationId xmlns:a16="http://schemas.microsoft.com/office/drawing/2014/main" id="{35EEF3D5-06BE-4D31-92D8-6AB013DA2FD7}"/>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1262" name="Text Box 3">
          <a:extLst>
            <a:ext uri="{FF2B5EF4-FFF2-40B4-BE49-F238E27FC236}">
              <a16:creationId xmlns:a16="http://schemas.microsoft.com/office/drawing/2014/main" id="{52351601-0341-4171-A724-410A5537AB64}"/>
            </a:ext>
          </a:extLst>
        </xdr:cNvPr>
        <xdr:cNvSpPr txBox="1">
          <a:spLocks noChangeArrowheads="1"/>
        </xdr:cNvSpPr>
      </xdr:nvSpPr>
      <xdr:spPr bwMode="auto">
        <a:xfrm>
          <a:off x="4257675" y="15177135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63" name="Text Box 3">
          <a:extLst>
            <a:ext uri="{FF2B5EF4-FFF2-40B4-BE49-F238E27FC236}">
              <a16:creationId xmlns:a16="http://schemas.microsoft.com/office/drawing/2014/main" id="{08D35A7B-9834-4B50-A6C2-5D56BAC2C858}"/>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64" name="Text Box 3">
          <a:extLst>
            <a:ext uri="{FF2B5EF4-FFF2-40B4-BE49-F238E27FC236}">
              <a16:creationId xmlns:a16="http://schemas.microsoft.com/office/drawing/2014/main" id="{3EC76CC5-4BBB-4F05-90DA-397F77661A37}"/>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65" name="Text Box 3">
          <a:extLst>
            <a:ext uri="{FF2B5EF4-FFF2-40B4-BE49-F238E27FC236}">
              <a16:creationId xmlns:a16="http://schemas.microsoft.com/office/drawing/2014/main" id="{6153C8B9-3586-438F-A678-CEC36EE1D686}"/>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66" name="Text Box 3">
          <a:extLst>
            <a:ext uri="{FF2B5EF4-FFF2-40B4-BE49-F238E27FC236}">
              <a16:creationId xmlns:a16="http://schemas.microsoft.com/office/drawing/2014/main" id="{4FAC3804-0985-42ED-8288-3ACD6325DA0A}"/>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67" name="Text Box 3">
          <a:extLst>
            <a:ext uri="{FF2B5EF4-FFF2-40B4-BE49-F238E27FC236}">
              <a16:creationId xmlns:a16="http://schemas.microsoft.com/office/drawing/2014/main" id="{31B2D04E-EF77-45C7-A79F-4429F034A099}"/>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1268" name="Text Box 3">
          <a:extLst>
            <a:ext uri="{FF2B5EF4-FFF2-40B4-BE49-F238E27FC236}">
              <a16:creationId xmlns:a16="http://schemas.microsoft.com/office/drawing/2014/main" id="{094B1881-9CBF-45A5-93CB-F4824979EF51}"/>
            </a:ext>
          </a:extLst>
        </xdr:cNvPr>
        <xdr:cNvSpPr txBox="1">
          <a:spLocks noChangeArrowheads="1"/>
        </xdr:cNvSpPr>
      </xdr:nvSpPr>
      <xdr:spPr bwMode="auto">
        <a:xfrm>
          <a:off x="4257675" y="15177135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69" name="Text Box 3">
          <a:extLst>
            <a:ext uri="{FF2B5EF4-FFF2-40B4-BE49-F238E27FC236}">
              <a16:creationId xmlns:a16="http://schemas.microsoft.com/office/drawing/2014/main" id="{F7484434-CE35-43E3-BC0F-72AB587B0618}"/>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70" name="Text Box 3">
          <a:extLst>
            <a:ext uri="{FF2B5EF4-FFF2-40B4-BE49-F238E27FC236}">
              <a16:creationId xmlns:a16="http://schemas.microsoft.com/office/drawing/2014/main" id="{77362CF0-DF99-4AE4-BC18-B36C672795DE}"/>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71" name="Text Box 3">
          <a:extLst>
            <a:ext uri="{FF2B5EF4-FFF2-40B4-BE49-F238E27FC236}">
              <a16:creationId xmlns:a16="http://schemas.microsoft.com/office/drawing/2014/main" id="{1EFDE9E9-8D8D-48D8-B6DB-42E9D5AA46C6}"/>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72" name="Text Box 3">
          <a:extLst>
            <a:ext uri="{FF2B5EF4-FFF2-40B4-BE49-F238E27FC236}">
              <a16:creationId xmlns:a16="http://schemas.microsoft.com/office/drawing/2014/main" id="{B53EB110-A0EF-4D31-A525-91662A8C96E0}"/>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73" name="Text Box 3">
          <a:extLst>
            <a:ext uri="{FF2B5EF4-FFF2-40B4-BE49-F238E27FC236}">
              <a16:creationId xmlns:a16="http://schemas.microsoft.com/office/drawing/2014/main" id="{85AF5EB6-B916-497D-A064-B432B0A6FE54}"/>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1274" name="Text Box 3">
          <a:extLst>
            <a:ext uri="{FF2B5EF4-FFF2-40B4-BE49-F238E27FC236}">
              <a16:creationId xmlns:a16="http://schemas.microsoft.com/office/drawing/2014/main" id="{0388CB5E-5C88-447E-8EDB-4DB8DA0424EB}"/>
            </a:ext>
          </a:extLst>
        </xdr:cNvPr>
        <xdr:cNvSpPr txBox="1">
          <a:spLocks noChangeArrowheads="1"/>
        </xdr:cNvSpPr>
      </xdr:nvSpPr>
      <xdr:spPr bwMode="auto">
        <a:xfrm>
          <a:off x="4257675" y="15177135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75" name="Text Box 3">
          <a:extLst>
            <a:ext uri="{FF2B5EF4-FFF2-40B4-BE49-F238E27FC236}">
              <a16:creationId xmlns:a16="http://schemas.microsoft.com/office/drawing/2014/main" id="{1AC88923-9FA5-49A8-8AE1-8F2215A9E88D}"/>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76" name="Text Box 3">
          <a:extLst>
            <a:ext uri="{FF2B5EF4-FFF2-40B4-BE49-F238E27FC236}">
              <a16:creationId xmlns:a16="http://schemas.microsoft.com/office/drawing/2014/main" id="{2A8875D9-1D2C-4DB2-B2F9-950D30C9C734}"/>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77" name="Text Box 3">
          <a:extLst>
            <a:ext uri="{FF2B5EF4-FFF2-40B4-BE49-F238E27FC236}">
              <a16:creationId xmlns:a16="http://schemas.microsoft.com/office/drawing/2014/main" id="{7EE10EA0-0955-4879-8205-0B4CD703EC67}"/>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78" name="Text Box 3">
          <a:extLst>
            <a:ext uri="{FF2B5EF4-FFF2-40B4-BE49-F238E27FC236}">
              <a16:creationId xmlns:a16="http://schemas.microsoft.com/office/drawing/2014/main" id="{AB12FDC0-E86F-4B14-9042-D71E081F5C9F}"/>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79" name="Text Box 3">
          <a:extLst>
            <a:ext uri="{FF2B5EF4-FFF2-40B4-BE49-F238E27FC236}">
              <a16:creationId xmlns:a16="http://schemas.microsoft.com/office/drawing/2014/main" id="{2FC2EA8B-4953-42CE-A36D-39B6CD56A1C9}"/>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1280" name="Text Box 3">
          <a:extLst>
            <a:ext uri="{FF2B5EF4-FFF2-40B4-BE49-F238E27FC236}">
              <a16:creationId xmlns:a16="http://schemas.microsoft.com/office/drawing/2014/main" id="{BA4650D1-7A9F-4709-B1E4-835DFF91A400}"/>
            </a:ext>
          </a:extLst>
        </xdr:cNvPr>
        <xdr:cNvSpPr txBox="1">
          <a:spLocks noChangeArrowheads="1"/>
        </xdr:cNvSpPr>
      </xdr:nvSpPr>
      <xdr:spPr bwMode="auto">
        <a:xfrm>
          <a:off x="4257675" y="15177135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81" name="Text Box 3">
          <a:extLst>
            <a:ext uri="{FF2B5EF4-FFF2-40B4-BE49-F238E27FC236}">
              <a16:creationId xmlns:a16="http://schemas.microsoft.com/office/drawing/2014/main" id="{D67A20E0-1CE3-4F08-AC30-C546F4ACE3B7}"/>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82" name="Text Box 3">
          <a:extLst>
            <a:ext uri="{FF2B5EF4-FFF2-40B4-BE49-F238E27FC236}">
              <a16:creationId xmlns:a16="http://schemas.microsoft.com/office/drawing/2014/main" id="{991695A6-676E-4506-A6A0-D8CA64E1258B}"/>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83" name="Text Box 3">
          <a:extLst>
            <a:ext uri="{FF2B5EF4-FFF2-40B4-BE49-F238E27FC236}">
              <a16:creationId xmlns:a16="http://schemas.microsoft.com/office/drawing/2014/main" id="{50E975DF-14A9-4B8B-A71D-C8608CFC8492}"/>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84" name="Text Box 3">
          <a:extLst>
            <a:ext uri="{FF2B5EF4-FFF2-40B4-BE49-F238E27FC236}">
              <a16:creationId xmlns:a16="http://schemas.microsoft.com/office/drawing/2014/main" id="{C1D1A0A5-52FE-476D-8C61-FEE37499D611}"/>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85" name="Text Box 3">
          <a:extLst>
            <a:ext uri="{FF2B5EF4-FFF2-40B4-BE49-F238E27FC236}">
              <a16:creationId xmlns:a16="http://schemas.microsoft.com/office/drawing/2014/main" id="{300ADC25-5BAB-4569-AF31-D13501A4A071}"/>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1286" name="Text Box 3">
          <a:extLst>
            <a:ext uri="{FF2B5EF4-FFF2-40B4-BE49-F238E27FC236}">
              <a16:creationId xmlns:a16="http://schemas.microsoft.com/office/drawing/2014/main" id="{0A0C5CE1-739B-40BE-A627-8B54B3EA5194}"/>
            </a:ext>
          </a:extLst>
        </xdr:cNvPr>
        <xdr:cNvSpPr txBox="1">
          <a:spLocks noChangeArrowheads="1"/>
        </xdr:cNvSpPr>
      </xdr:nvSpPr>
      <xdr:spPr bwMode="auto">
        <a:xfrm>
          <a:off x="4257675" y="15177135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1287" name="Text Box 3">
          <a:extLst>
            <a:ext uri="{FF2B5EF4-FFF2-40B4-BE49-F238E27FC236}">
              <a16:creationId xmlns:a16="http://schemas.microsoft.com/office/drawing/2014/main" id="{988BF221-770D-4EAD-93FA-E80C2539A1C8}"/>
            </a:ext>
          </a:extLst>
        </xdr:cNvPr>
        <xdr:cNvSpPr txBox="1">
          <a:spLocks noChangeArrowheads="1"/>
        </xdr:cNvSpPr>
      </xdr:nvSpPr>
      <xdr:spPr bwMode="auto">
        <a:xfrm>
          <a:off x="4257675" y="151771350"/>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1288" name="Text Box 3">
          <a:extLst>
            <a:ext uri="{FF2B5EF4-FFF2-40B4-BE49-F238E27FC236}">
              <a16:creationId xmlns:a16="http://schemas.microsoft.com/office/drawing/2014/main" id="{B092A78A-BDF6-4EF9-874A-2236C72AEF50}"/>
            </a:ext>
          </a:extLst>
        </xdr:cNvPr>
        <xdr:cNvSpPr txBox="1">
          <a:spLocks noChangeArrowheads="1"/>
        </xdr:cNvSpPr>
      </xdr:nvSpPr>
      <xdr:spPr bwMode="auto">
        <a:xfrm>
          <a:off x="4257675" y="152133300"/>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1289" name="Text Box 4">
          <a:extLst>
            <a:ext uri="{FF2B5EF4-FFF2-40B4-BE49-F238E27FC236}">
              <a16:creationId xmlns:a16="http://schemas.microsoft.com/office/drawing/2014/main" id="{3F1316B8-9FA7-444C-A79D-C57893C4A067}"/>
            </a:ext>
          </a:extLst>
        </xdr:cNvPr>
        <xdr:cNvSpPr txBox="1">
          <a:spLocks noChangeArrowheads="1"/>
        </xdr:cNvSpPr>
      </xdr:nvSpPr>
      <xdr:spPr bwMode="auto">
        <a:xfrm>
          <a:off x="0" y="152133300"/>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1290" name="Text Box 3">
          <a:extLst>
            <a:ext uri="{FF2B5EF4-FFF2-40B4-BE49-F238E27FC236}">
              <a16:creationId xmlns:a16="http://schemas.microsoft.com/office/drawing/2014/main" id="{F41422FC-B070-46B8-9ACA-5AD392B3708D}"/>
            </a:ext>
          </a:extLst>
        </xdr:cNvPr>
        <xdr:cNvSpPr txBox="1">
          <a:spLocks noChangeArrowheads="1"/>
        </xdr:cNvSpPr>
      </xdr:nvSpPr>
      <xdr:spPr bwMode="auto">
        <a:xfrm>
          <a:off x="4257675" y="151933275"/>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1291" name="Text Box 4">
          <a:extLst>
            <a:ext uri="{FF2B5EF4-FFF2-40B4-BE49-F238E27FC236}">
              <a16:creationId xmlns:a16="http://schemas.microsoft.com/office/drawing/2014/main" id="{D96333FF-E491-43A6-A108-6457607F098D}"/>
            </a:ext>
          </a:extLst>
        </xdr:cNvPr>
        <xdr:cNvSpPr txBox="1">
          <a:spLocks noChangeArrowheads="1"/>
        </xdr:cNvSpPr>
      </xdr:nvSpPr>
      <xdr:spPr bwMode="auto">
        <a:xfrm>
          <a:off x="0" y="15193327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elissa_pulido_sdcounty_ca_gov/Documents/Desktop/Copy%20of%202021-JJCPA-YOBG%20Annual%20Data%20Expenditure%20Report%20-%20Draft%209.24.21%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INFORMATION"/>
      <sheetName val="REPORT 1"/>
      <sheetName val="REPORT 3"/>
      <sheetName val="ARREST REPORT"/>
      <sheetName val="TREND ANALYSIS"/>
      <sheetName val="EXPENDITURE DETAILS"/>
      <sheetName val="Add'l EXPENDITURE DETAILS"/>
      <sheetName val="BSCC USE ONLY REPORT TOTALS "/>
      <sheetName val="Drop Down List for Exp Cats"/>
      <sheetName val="YOBG-FUNDED ASSESSMENTS"/>
      <sheetName val="STRATEGY FOR REALIGNED YOUTH"/>
      <sheetName val="OTHER"/>
      <sheetName val="Data"/>
      <sheetName val="Data2"/>
      <sheetName val="Data3"/>
      <sheetName val="tables"/>
      <sheetName val="ImportData"/>
      <sheetName val="ImportData2"/>
      <sheetName val="ImportData3"/>
    </sheetNames>
    <sheetDataSet>
      <sheetData sheetId="0">
        <row r="24">
          <cell r="A24" t="str">
            <v>San Diego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10" activePane="bottomLeft" state="frozen"/>
      <selection pane="bottomLeft" activeCell="F24" sqref="F24:J24"/>
    </sheetView>
  </sheetViews>
  <sheetFormatPr defaultRowHeight="12.5" x14ac:dyDescent="0.25"/>
  <cols>
    <col min="1" max="1" width="9.7265625" style="39" customWidth="1"/>
    <col min="2" max="2" width="9.26953125" style="39"/>
    <col min="3" max="3" width="6" style="39" customWidth="1"/>
    <col min="4" max="10" width="10.26953125" style="39" customWidth="1"/>
  </cols>
  <sheetData>
    <row r="1" spans="1:10" s="4" customFormat="1" ht="2.15" customHeight="1" x14ac:dyDescent="0.25">
      <c r="A1" s="50"/>
      <c r="B1" s="51"/>
      <c r="C1" s="51"/>
      <c r="D1" s="51"/>
      <c r="E1" s="51"/>
      <c r="F1" s="51"/>
      <c r="G1" s="51"/>
      <c r="H1" s="51"/>
      <c r="I1" s="51"/>
      <c r="J1" s="52"/>
    </row>
    <row r="2" spans="1:10" ht="8.15" customHeight="1" x14ac:dyDescent="0.35">
      <c r="A2" s="231"/>
      <c r="B2" s="232"/>
      <c r="C2" s="94"/>
      <c r="D2" s="75"/>
      <c r="E2" s="75"/>
      <c r="F2" s="75"/>
      <c r="G2" s="75"/>
      <c r="H2" s="75"/>
      <c r="I2" s="75"/>
      <c r="J2" s="76"/>
    </row>
    <row r="3" spans="1:10" ht="15" customHeight="1" x14ac:dyDescent="0.35">
      <c r="A3" s="233"/>
      <c r="B3" s="234"/>
      <c r="C3" s="95"/>
      <c r="D3" s="97" t="s">
        <v>831</v>
      </c>
      <c r="E3" s="77"/>
      <c r="F3" s="77"/>
      <c r="G3" s="77"/>
      <c r="H3" s="77"/>
      <c r="I3" s="77"/>
      <c r="J3" s="78"/>
    </row>
    <row r="4" spans="1:10" ht="15" customHeight="1" x14ac:dyDescent="0.35">
      <c r="A4" s="233"/>
      <c r="B4" s="234"/>
      <c r="C4" s="95"/>
      <c r="D4" s="97" t="s">
        <v>922</v>
      </c>
      <c r="E4" s="77"/>
      <c r="F4" s="77"/>
      <c r="G4" s="77"/>
      <c r="H4" s="77"/>
      <c r="I4" s="77"/>
      <c r="J4" s="78"/>
    </row>
    <row r="5" spans="1:10" ht="15" customHeight="1" x14ac:dyDescent="0.35">
      <c r="A5" s="233"/>
      <c r="B5" s="234"/>
      <c r="C5" s="95"/>
      <c r="D5" s="97" t="s">
        <v>921</v>
      </c>
      <c r="E5" s="53"/>
      <c r="F5" s="53"/>
      <c r="G5" s="53"/>
      <c r="H5" s="53"/>
      <c r="I5" s="53"/>
      <c r="J5" s="54"/>
    </row>
    <row r="6" spans="1:10" ht="8.15" customHeight="1" x14ac:dyDescent="0.25">
      <c r="A6" s="235"/>
      <c r="B6" s="236"/>
      <c r="C6" s="96"/>
      <c r="D6" s="55"/>
      <c r="E6" s="55"/>
      <c r="F6" s="55"/>
      <c r="G6" s="55"/>
      <c r="H6" s="55"/>
      <c r="I6" s="55"/>
      <c r="J6" s="56"/>
    </row>
    <row r="7" spans="1:10" s="1" customFormat="1" ht="6" customHeight="1" x14ac:dyDescent="0.25">
      <c r="A7" s="66"/>
      <c r="B7" s="72"/>
      <c r="C7" s="73"/>
      <c r="D7" s="73"/>
      <c r="E7" s="73"/>
      <c r="F7" s="73"/>
      <c r="G7" s="73"/>
      <c r="H7" s="73"/>
      <c r="I7" s="73"/>
      <c r="J7" s="74"/>
    </row>
    <row r="8" spans="1:10" ht="12.75" customHeight="1" x14ac:dyDescent="0.25">
      <c r="A8" s="255" t="s">
        <v>920</v>
      </c>
      <c r="B8" s="256"/>
      <c r="C8" s="256"/>
      <c r="D8" s="256"/>
      <c r="E8" s="256"/>
      <c r="F8" s="256"/>
      <c r="G8" s="256"/>
      <c r="H8" s="256"/>
      <c r="I8" s="256"/>
      <c r="J8" s="257"/>
    </row>
    <row r="9" spans="1:10" x14ac:dyDescent="0.25">
      <c r="A9" s="258"/>
      <c r="B9" s="256"/>
      <c r="C9" s="256"/>
      <c r="D9" s="256"/>
      <c r="E9" s="256"/>
      <c r="F9" s="256"/>
      <c r="G9" s="256"/>
      <c r="H9" s="256"/>
      <c r="I9" s="256"/>
      <c r="J9" s="257"/>
    </row>
    <row r="10" spans="1:10" x14ac:dyDescent="0.25">
      <c r="A10" s="258"/>
      <c r="B10" s="256"/>
      <c r="C10" s="256"/>
      <c r="D10" s="256"/>
      <c r="E10" s="256"/>
      <c r="F10" s="256"/>
      <c r="G10" s="256"/>
      <c r="H10" s="256"/>
      <c r="I10" s="256"/>
      <c r="J10" s="257"/>
    </row>
    <row r="11" spans="1:10" x14ac:dyDescent="0.25">
      <c r="A11" s="258"/>
      <c r="B11" s="256"/>
      <c r="C11" s="256"/>
      <c r="D11" s="256"/>
      <c r="E11" s="256"/>
      <c r="F11" s="256"/>
      <c r="G11" s="256"/>
      <c r="H11" s="256"/>
      <c r="I11" s="256"/>
      <c r="J11" s="257"/>
    </row>
    <row r="12" spans="1:10" x14ac:dyDescent="0.25">
      <c r="A12" s="258"/>
      <c r="B12" s="256"/>
      <c r="C12" s="256"/>
      <c r="D12" s="256"/>
      <c r="E12" s="256"/>
      <c r="F12" s="256"/>
      <c r="G12" s="256"/>
      <c r="H12" s="256"/>
      <c r="I12" s="256"/>
      <c r="J12" s="257"/>
    </row>
    <row r="13" spans="1:10" x14ac:dyDescent="0.25">
      <c r="A13" s="258"/>
      <c r="B13" s="256"/>
      <c r="C13" s="256"/>
      <c r="D13" s="256"/>
      <c r="E13" s="256"/>
      <c r="F13" s="256"/>
      <c r="G13" s="256"/>
      <c r="H13" s="256"/>
      <c r="I13" s="256"/>
      <c r="J13" s="257"/>
    </row>
    <row r="14" spans="1:10" x14ac:dyDescent="0.25">
      <c r="A14" s="258"/>
      <c r="B14" s="256"/>
      <c r="C14" s="256"/>
      <c r="D14" s="256"/>
      <c r="E14" s="256"/>
      <c r="F14" s="256"/>
      <c r="G14" s="256"/>
      <c r="H14" s="256"/>
      <c r="I14" s="256"/>
      <c r="J14" s="257"/>
    </row>
    <row r="15" spans="1:10" ht="6" customHeight="1" x14ac:dyDescent="0.25">
      <c r="A15" s="259"/>
      <c r="B15" s="260"/>
      <c r="C15" s="260"/>
      <c r="D15" s="260"/>
      <c r="E15" s="260"/>
      <c r="F15" s="260"/>
      <c r="G15" s="260"/>
      <c r="H15" s="260"/>
      <c r="I15" s="260"/>
      <c r="J15" s="261"/>
    </row>
    <row r="16" spans="1:10" ht="12.75" customHeight="1" x14ac:dyDescent="0.25">
      <c r="A16" s="262" t="s">
        <v>923</v>
      </c>
      <c r="B16" s="263"/>
      <c r="C16" s="263"/>
      <c r="D16" s="263"/>
      <c r="E16" s="263"/>
      <c r="F16" s="263"/>
      <c r="G16" s="263"/>
      <c r="H16" s="263"/>
      <c r="I16" s="263"/>
      <c r="J16" s="264"/>
    </row>
    <row r="17" spans="1:18" ht="12.75" customHeight="1" x14ac:dyDescent="0.25">
      <c r="A17" s="262"/>
      <c r="B17" s="263"/>
      <c r="C17" s="263"/>
      <c r="D17" s="263"/>
      <c r="E17" s="263"/>
      <c r="F17" s="263"/>
      <c r="G17" s="263"/>
      <c r="H17" s="263"/>
      <c r="I17" s="263"/>
      <c r="J17" s="264"/>
    </row>
    <row r="18" spans="1:18" ht="6" customHeight="1" x14ac:dyDescent="0.25">
      <c r="A18" s="104"/>
      <c r="B18" s="105"/>
      <c r="C18" s="105"/>
      <c r="D18" s="105"/>
      <c r="E18" s="105"/>
      <c r="F18" s="105"/>
      <c r="G18" s="105"/>
      <c r="H18" s="105"/>
      <c r="I18" s="105"/>
      <c r="J18" s="106"/>
    </row>
    <row r="19" spans="1:18" ht="12.75" customHeight="1" x14ac:dyDescent="0.25">
      <c r="A19" s="268" t="s">
        <v>917</v>
      </c>
      <c r="B19" s="269"/>
      <c r="C19" s="269"/>
      <c r="D19" s="269"/>
      <c r="E19" s="269"/>
      <c r="F19" s="269"/>
      <c r="G19" s="269"/>
      <c r="H19" s="269"/>
      <c r="I19" s="269"/>
      <c r="J19" s="270"/>
    </row>
    <row r="20" spans="1:18" ht="30" customHeight="1" x14ac:dyDescent="0.25">
      <c r="A20" s="271"/>
      <c r="B20" s="269"/>
      <c r="C20" s="269"/>
      <c r="D20" s="269"/>
      <c r="E20" s="269"/>
      <c r="F20" s="269"/>
      <c r="G20" s="269"/>
      <c r="H20" s="269"/>
      <c r="I20" s="269"/>
      <c r="J20" s="270"/>
    </row>
    <row r="21" spans="1:18" ht="4.9000000000000004" customHeight="1" x14ac:dyDescent="0.25">
      <c r="A21" s="102"/>
      <c r="B21" s="64"/>
      <c r="C21" s="64"/>
      <c r="D21" s="64"/>
      <c r="E21" s="64"/>
      <c r="F21" s="64"/>
      <c r="G21" s="64"/>
      <c r="H21" s="64"/>
      <c r="I21" s="64"/>
      <c r="J21" s="101"/>
    </row>
    <row r="22" spans="1:18" ht="15" customHeight="1" x14ac:dyDescent="0.3">
      <c r="A22" s="57" t="s">
        <v>522</v>
      </c>
      <c r="B22" s="58"/>
      <c r="C22" s="58"/>
      <c r="D22" s="58"/>
      <c r="E22" s="58"/>
      <c r="F22" s="58"/>
      <c r="G22" s="58"/>
      <c r="H22" s="58"/>
      <c r="I22" s="58"/>
      <c r="J22" s="59"/>
      <c r="L22" s="1"/>
      <c r="N22" s="4"/>
      <c r="O22" s="4"/>
      <c r="P22" s="4"/>
      <c r="Q22" s="4"/>
      <c r="R22" s="4"/>
    </row>
    <row r="23" spans="1:18" s="1" customFormat="1" ht="15" customHeight="1" x14ac:dyDescent="0.25">
      <c r="A23" s="265" t="s">
        <v>197</v>
      </c>
      <c r="B23" s="266"/>
      <c r="C23" s="266"/>
      <c r="D23" s="266"/>
      <c r="E23" s="267"/>
      <c r="F23" s="265" t="s">
        <v>198</v>
      </c>
      <c r="G23" s="266"/>
      <c r="H23" s="266"/>
      <c r="I23" s="266"/>
      <c r="J23" s="267"/>
      <c r="N23" s="137"/>
      <c r="O23" s="137"/>
      <c r="P23" s="137"/>
      <c r="Q23" s="137"/>
      <c r="R23" s="137"/>
    </row>
    <row r="24" spans="1:18" s="98" customFormat="1" ht="18.75" customHeight="1" x14ac:dyDescent="0.25">
      <c r="A24" s="246" t="s">
        <v>440</v>
      </c>
      <c r="B24" s="247"/>
      <c r="C24" s="247"/>
      <c r="D24" s="247"/>
      <c r="E24" s="248"/>
      <c r="F24" s="249">
        <v>44832</v>
      </c>
      <c r="G24" s="250"/>
      <c r="H24" s="250"/>
      <c r="I24" s="250"/>
      <c r="J24" s="251"/>
      <c r="N24" s="163"/>
      <c r="O24" s="163"/>
      <c r="P24" s="163"/>
      <c r="Q24" s="163"/>
      <c r="R24" s="163"/>
    </row>
    <row r="25" spans="1:18" ht="15" customHeight="1" x14ac:dyDescent="0.3">
      <c r="A25" s="252" t="s">
        <v>832</v>
      </c>
      <c r="B25" s="253"/>
      <c r="C25" s="253"/>
      <c r="D25" s="253"/>
      <c r="E25" s="253"/>
      <c r="F25" s="253"/>
      <c r="G25" s="253"/>
      <c r="H25" s="253"/>
      <c r="I25" s="253"/>
      <c r="J25" s="254"/>
      <c r="N25" s="4"/>
      <c r="O25" s="4"/>
      <c r="P25" s="4"/>
      <c r="Q25" s="4"/>
      <c r="R25" s="4"/>
    </row>
    <row r="26" spans="1:18" ht="15" customHeight="1" x14ac:dyDescent="0.25">
      <c r="A26" s="272" t="s">
        <v>523</v>
      </c>
      <c r="B26" s="273"/>
      <c r="C26" s="273"/>
      <c r="D26" s="273"/>
      <c r="E26" s="274"/>
      <c r="F26" s="272" t="s">
        <v>525</v>
      </c>
      <c r="G26" s="273"/>
      <c r="H26" s="273"/>
      <c r="I26" s="273"/>
      <c r="J26" s="274"/>
      <c r="N26" s="4"/>
      <c r="O26" s="4"/>
      <c r="P26" s="4"/>
      <c r="Q26" s="4"/>
      <c r="R26" s="4"/>
    </row>
    <row r="27" spans="1:18" ht="15" customHeight="1" x14ac:dyDescent="0.25">
      <c r="A27" s="280" t="s">
        <v>960</v>
      </c>
      <c r="B27" s="281"/>
      <c r="C27" s="281"/>
      <c r="D27" s="281"/>
      <c r="E27" s="282"/>
      <c r="F27" s="280" t="s">
        <v>971</v>
      </c>
      <c r="G27" s="281"/>
      <c r="H27" s="281"/>
      <c r="I27" s="281"/>
      <c r="J27" s="282"/>
      <c r="N27" s="284"/>
      <c r="O27" s="284"/>
      <c r="P27" s="284"/>
      <c r="Q27" s="284"/>
      <c r="R27" s="284"/>
    </row>
    <row r="28" spans="1:18" ht="15" customHeight="1" x14ac:dyDescent="0.25">
      <c r="A28" s="275" t="s">
        <v>463</v>
      </c>
      <c r="B28" s="276"/>
      <c r="C28" s="277"/>
      <c r="D28" s="275" t="s">
        <v>524</v>
      </c>
      <c r="E28" s="276"/>
      <c r="F28" s="276"/>
      <c r="G28" s="276"/>
      <c r="H28" s="276"/>
      <c r="I28" s="276"/>
      <c r="J28" s="277"/>
      <c r="N28" s="4"/>
      <c r="O28" s="4"/>
      <c r="P28" s="4"/>
      <c r="Q28" s="4"/>
      <c r="R28" s="4"/>
    </row>
    <row r="29" spans="1:18" ht="15" customHeight="1" x14ac:dyDescent="0.25">
      <c r="A29" s="237" t="s">
        <v>961</v>
      </c>
      <c r="B29" s="238"/>
      <c r="C29" s="239"/>
      <c r="D29" s="283" t="s">
        <v>962</v>
      </c>
      <c r="E29" s="241"/>
      <c r="F29" s="241"/>
      <c r="G29" s="241"/>
      <c r="H29" s="241"/>
      <c r="I29" s="241"/>
      <c r="J29" s="242"/>
      <c r="N29" s="4"/>
      <c r="O29" s="4"/>
      <c r="P29" s="4"/>
      <c r="Q29" s="4"/>
      <c r="R29" s="4"/>
    </row>
    <row r="30" spans="1:18" ht="15" customHeight="1" x14ac:dyDescent="0.3">
      <c r="A30" s="278" t="s">
        <v>842</v>
      </c>
      <c r="B30" s="279"/>
      <c r="C30" s="279"/>
      <c r="D30" s="279"/>
      <c r="E30" s="279"/>
      <c r="F30" s="253"/>
      <c r="G30" s="253"/>
      <c r="H30" s="253"/>
      <c r="I30" s="253"/>
      <c r="J30" s="254"/>
      <c r="N30" s="4"/>
      <c r="O30" s="4"/>
      <c r="P30" s="4"/>
      <c r="Q30" s="4"/>
      <c r="R30" s="4"/>
    </row>
    <row r="31" spans="1:18" ht="15" customHeight="1" x14ac:dyDescent="0.25">
      <c r="A31" s="272" t="s">
        <v>523</v>
      </c>
      <c r="B31" s="273"/>
      <c r="C31" s="273"/>
      <c r="D31" s="273"/>
      <c r="E31" s="273"/>
      <c r="F31" s="272" t="s">
        <v>525</v>
      </c>
      <c r="G31" s="273"/>
      <c r="H31" s="273"/>
      <c r="I31" s="273"/>
      <c r="J31" s="274"/>
    </row>
    <row r="32" spans="1:18" ht="15" customHeight="1" x14ac:dyDescent="0.25">
      <c r="A32" s="243" t="s">
        <v>967</v>
      </c>
      <c r="B32" s="244"/>
      <c r="C32" s="244"/>
      <c r="D32" s="244"/>
      <c r="E32" s="244"/>
      <c r="F32" s="243" t="s">
        <v>968</v>
      </c>
      <c r="G32" s="244"/>
      <c r="H32" s="244"/>
      <c r="I32" s="244"/>
      <c r="J32" s="245"/>
    </row>
    <row r="33" spans="1:21" ht="15" customHeight="1" x14ac:dyDescent="0.25">
      <c r="A33" s="272" t="s">
        <v>463</v>
      </c>
      <c r="B33" s="273"/>
      <c r="C33" s="274"/>
      <c r="D33" s="273" t="s">
        <v>524</v>
      </c>
      <c r="E33" s="273"/>
      <c r="F33" s="273"/>
      <c r="G33" s="273"/>
      <c r="H33" s="273"/>
      <c r="I33" s="273"/>
      <c r="J33" s="274"/>
    </row>
    <row r="34" spans="1:21" ht="15" customHeight="1" x14ac:dyDescent="0.25">
      <c r="A34" s="237" t="s">
        <v>969</v>
      </c>
      <c r="B34" s="238"/>
      <c r="C34" s="239"/>
      <c r="D34" s="240" t="s">
        <v>970</v>
      </c>
      <c r="E34" s="241"/>
      <c r="F34" s="241"/>
      <c r="G34" s="241"/>
      <c r="H34" s="241"/>
      <c r="I34" s="241"/>
      <c r="J34" s="242"/>
    </row>
    <row r="35" spans="1:21" ht="13" x14ac:dyDescent="0.3">
      <c r="A35" s="285" t="s">
        <v>526</v>
      </c>
      <c r="B35" s="286"/>
      <c r="C35" s="286"/>
      <c r="D35" s="253"/>
      <c r="E35" s="253"/>
      <c r="F35" s="253"/>
      <c r="G35" s="253"/>
      <c r="H35" s="253"/>
      <c r="I35" s="253"/>
      <c r="J35" s="254"/>
    </row>
    <row r="36" spans="1:21" s="1" customFormat="1" ht="6" customHeight="1" x14ac:dyDescent="0.3">
      <c r="A36" s="68"/>
      <c r="B36" s="69"/>
      <c r="C36" s="69"/>
      <c r="D36" s="70"/>
      <c r="E36" s="70"/>
      <c r="F36" s="70"/>
      <c r="G36" s="70"/>
      <c r="H36" s="70"/>
      <c r="I36" s="70"/>
      <c r="J36" s="71"/>
    </row>
    <row r="37" spans="1:21" ht="12.75" customHeight="1" x14ac:dyDescent="0.25">
      <c r="A37" s="268" t="s">
        <v>927</v>
      </c>
      <c r="B37" s="289"/>
      <c r="C37" s="289"/>
      <c r="D37" s="289"/>
      <c r="E37" s="289"/>
      <c r="F37" s="289"/>
      <c r="G37" s="289"/>
      <c r="H37" s="289"/>
      <c r="I37" s="289"/>
      <c r="J37" s="290"/>
    </row>
    <row r="38" spans="1:21" x14ac:dyDescent="0.25">
      <c r="A38" s="268"/>
      <c r="B38" s="289"/>
      <c r="C38" s="289"/>
      <c r="D38" s="289"/>
      <c r="E38" s="289"/>
      <c r="F38" s="289"/>
      <c r="G38" s="289"/>
      <c r="H38" s="289"/>
      <c r="I38" s="289"/>
      <c r="J38" s="290"/>
      <c r="L38" s="4"/>
      <c r="M38" s="4"/>
      <c r="N38" s="4"/>
      <c r="O38" s="4"/>
      <c r="P38" s="4"/>
      <c r="Q38" s="4"/>
      <c r="R38" s="4"/>
      <c r="S38" s="4"/>
      <c r="T38" s="4"/>
      <c r="U38" s="4"/>
    </row>
    <row r="39" spans="1:21" x14ac:dyDescent="0.25">
      <c r="A39" s="268"/>
      <c r="B39" s="289"/>
      <c r="C39" s="289"/>
      <c r="D39" s="289"/>
      <c r="E39" s="289"/>
      <c r="F39" s="289"/>
      <c r="G39" s="289"/>
      <c r="H39" s="289"/>
      <c r="I39" s="289"/>
      <c r="J39" s="290"/>
      <c r="L39" s="4"/>
      <c r="M39" s="4"/>
      <c r="N39" s="4"/>
      <c r="O39" s="4"/>
      <c r="P39" s="4"/>
      <c r="Q39" s="4"/>
      <c r="R39" s="4"/>
      <c r="S39" s="4"/>
      <c r="T39" s="4"/>
      <c r="U39" s="4"/>
    </row>
    <row r="40" spans="1:21" ht="6" customHeight="1" x14ac:dyDescent="0.25">
      <c r="A40" s="268"/>
      <c r="B40" s="289"/>
      <c r="C40" s="289"/>
      <c r="D40" s="289"/>
      <c r="E40" s="289"/>
      <c r="F40" s="289"/>
      <c r="G40" s="289"/>
      <c r="H40" s="289"/>
      <c r="I40" s="289"/>
      <c r="J40" s="290"/>
      <c r="L40" s="4"/>
      <c r="M40" s="4"/>
      <c r="N40" s="4"/>
      <c r="O40" s="4"/>
      <c r="P40" s="4"/>
      <c r="Q40" s="4"/>
      <c r="R40" s="4"/>
      <c r="S40" s="4"/>
      <c r="T40" s="4"/>
      <c r="U40" s="4"/>
    </row>
    <row r="41" spans="1:21" ht="22.15" customHeight="1" x14ac:dyDescent="0.25">
      <c r="A41" s="268"/>
      <c r="B41" s="289"/>
      <c r="C41" s="289"/>
      <c r="D41" s="289"/>
      <c r="E41" s="289"/>
      <c r="F41" s="289"/>
      <c r="G41" s="289"/>
      <c r="H41" s="289"/>
      <c r="I41" s="289"/>
      <c r="J41" s="290"/>
      <c r="L41" s="287"/>
      <c r="M41" s="287"/>
      <c r="N41" s="287"/>
      <c r="O41" s="287"/>
      <c r="P41" s="287"/>
      <c r="Q41" s="287"/>
      <c r="R41" s="287"/>
      <c r="S41" s="287"/>
      <c r="T41" s="287"/>
      <c r="U41" s="4"/>
    </row>
    <row r="42" spans="1:21" ht="12" customHeight="1" x14ac:dyDescent="0.25">
      <c r="A42" s="268"/>
      <c r="B42" s="289"/>
      <c r="C42" s="289"/>
      <c r="D42" s="289"/>
      <c r="E42" s="289"/>
      <c r="F42" s="289"/>
      <c r="G42" s="289"/>
      <c r="H42" s="289"/>
      <c r="I42" s="289"/>
      <c r="J42" s="290"/>
      <c r="L42" s="287"/>
      <c r="M42" s="287"/>
      <c r="N42" s="287"/>
      <c r="O42" s="287"/>
      <c r="P42" s="287"/>
      <c r="Q42" s="287"/>
      <c r="R42" s="287"/>
      <c r="S42" s="287"/>
      <c r="T42" s="287"/>
      <c r="U42" s="4"/>
    </row>
    <row r="43" spans="1:21" ht="12.75" customHeight="1" x14ac:dyDescent="0.25">
      <c r="A43" s="268"/>
      <c r="B43" s="289"/>
      <c r="C43" s="289"/>
      <c r="D43" s="289"/>
      <c r="E43" s="289"/>
      <c r="F43" s="289"/>
      <c r="G43" s="289"/>
      <c r="H43" s="289"/>
      <c r="I43" s="289"/>
      <c r="J43" s="290"/>
      <c r="L43" s="287"/>
      <c r="M43" s="287"/>
      <c r="N43" s="287"/>
      <c r="O43" s="287"/>
      <c r="P43" s="287"/>
      <c r="Q43" s="287"/>
      <c r="R43" s="287"/>
      <c r="S43" s="287"/>
      <c r="T43" s="287"/>
      <c r="U43" s="4"/>
    </row>
    <row r="44" spans="1:21" ht="12.75" customHeight="1" x14ac:dyDescent="0.25">
      <c r="A44" s="268"/>
      <c r="B44" s="289"/>
      <c r="C44" s="289"/>
      <c r="D44" s="289"/>
      <c r="E44" s="289"/>
      <c r="F44" s="289"/>
      <c r="G44" s="289"/>
      <c r="H44" s="289"/>
      <c r="I44" s="289"/>
      <c r="J44" s="290"/>
      <c r="L44" s="287"/>
      <c r="M44" s="287"/>
      <c r="N44" s="287"/>
      <c r="O44" s="287"/>
      <c r="P44" s="287"/>
      <c r="Q44" s="287"/>
      <c r="R44" s="287"/>
      <c r="S44" s="287"/>
      <c r="T44" s="287"/>
      <c r="U44" s="4"/>
    </row>
    <row r="45" spans="1:21" ht="6" customHeight="1" x14ac:dyDescent="0.25">
      <c r="A45" s="268"/>
      <c r="B45" s="289"/>
      <c r="C45" s="289"/>
      <c r="D45" s="289"/>
      <c r="E45" s="289"/>
      <c r="F45" s="289"/>
      <c r="G45" s="289"/>
      <c r="H45" s="289"/>
      <c r="I45" s="289"/>
      <c r="J45" s="290"/>
      <c r="L45" s="287"/>
      <c r="M45" s="287"/>
      <c r="N45" s="287"/>
      <c r="O45" s="287"/>
      <c r="P45" s="287"/>
      <c r="Q45" s="287"/>
      <c r="R45" s="287"/>
      <c r="S45" s="287"/>
      <c r="T45" s="287"/>
      <c r="U45" s="4"/>
    </row>
    <row r="46" spans="1:21" ht="12.75" customHeight="1" x14ac:dyDescent="0.25">
      <c r="A46" s="268"/>
      <c r="B46" s="289"/>
      <c r="C46" s="289"/>
      <c r="D46" s="289"/>
      <c r="E46" s="289"/>
      <c r="F46" s="289"/>
      <c r="G46" s="289"/>
      <c r="H46" s="289"/>
      <c r="I46" s="289"/>
      <c r="J46" s="290"/>
      <c r="L46" s="4"/>
      <c r="M46" s="4"/>
      <c r="N46" s="4"/>
      <c r="O46" s="4"/>
      <c r="P46" s="4"/>
      <c r="Q46" s="4"/>
      <c r="R46" s="4"/>
      <c r="S46" s="4"/>
      <c r="T46" s="4"/>
      <c r="U46" s="4"/>
    </row>
    <row r="47" spans="1:21" ht="12.75" customHeight="1" x14ac:dyDescent="0.25">
      <c r="A47" s="268"/>
      <c r="B47" s="289"/>
      <c r="C47" s="289"/>
      <c r="D47" s="289"/>
      <c r="E47" s="289"/>
      <c r="F47" s="289"/>
      <c r="G47" s="289"/>
      <c r="H47" s="289"/>
      <c r="I47" s="289"/>
      <c r="J47" s="290"/>
      <c r="L47" s="4"/>
      <c r="M47" s="4"/>
      <c r="N47" s="4"/>
      <c r="O47" s="4"/>
      <c r="P47" s="4"/>
      <c r="Q47" s="4"/>
      <c r="R47" s="4"/>
      <c r="S47" s="4"/>
      <c r="T47" s="4"/>
      <c r="U47" s="4"/>
    </row>
    <row r="48" spans="1:21" ht="12.75" customHeight="1" x14ac:dyDescent="0.25">
      <c r="A48" s="268"/>
      <c r="B48" s="289"/>
      <c r="C48" s="289"/>
      <c r="D48" s="289"/>
      <c r="E48" s="289"/>
      <c r="F48" s="289"/>
      <c r="G48" s="289"/>
      <c r="H48" s="289"/>
      <c r="I48" s="289"/>
      <c r="J48" s="290"/>
      <c r="L48" s="288"/>
      <c r="M48" s="288"/>
      <c r="N48" s="288"/>
      <c r="O48" s="288"/>
      <c r="P48" s="288"/>
      <c r="Q48" s="288"/>
      <c r="R48" s="288"/>
      <c r="S48" s="288"/>
      <c r="T48" s="288"/>
      <c r="U48" s="4"/>
    </row>
    <row r="49" spans="1:21" ht="12" customHeight="1" x14ac:dyDescent="0.25">
      <c r="A49" s="268"/>
      <c r="B49" s="289"/>
      <c r="C49" s="289"/>
      <c r="D49" s="289"/>
      <c r="E49" s="289"/>
      <c r="F49" s="289"/>
      <c r="G49" s="289"/>
      <c r="H49" s="289"/>
      <c r="I49" s="289"/>
      <c r="J49" s="290"/>
      <c r="L49" s="288"/>
      <c r="M49" s="288"/>
      <c r="N49" s="288"/>
      <c r="O49" s="288"/>
      <c r="P49" s="288"/>
      <c r="Q49" s="288"/>
      <c r="R49" s="288"/>
      <c r="S49" s="288"/>
      <c r="T49" s="288"/>
      <c r="U49" s="4"/>
    </row>
    <row r="50" spans="1:21" s="103" customFormat="1" ht="55.9" customHeight="1" x14ac:dyDescent="0.25">
      <c r="A50" s="268"/>
      <c r="B50" s="289"/>
      <c r="C50" s="289"/>
      <c r="D50" s="289"/>
      <c r="E50" s="289"/>
      <c r="F50" s="289"/>
      <c r="G50" s="289"/>
      <c r="H50" s="289"/>
      <c r="I50" s="289"/>
      <c r="J50" s="290"/>
      <c r="L50" s="288"/>
      <c r="M50" s="288"/>
      <c r="N50" s="288"/>
      <c r="O50" s="288"/>
      <c r="P50" s="288"/>
      <c r="Q50" s="288"/>
      <c r="R50" s="288"/>
      <c r="S50" s="288"/>
      <c r="T50" s="288"/>
      <c r="U50" s="183"/>
    </row>
    <row r="51" spans="1:21" ht="14.65" customHeight="1" x14ac:dyDescent="0.25">
      <c r="A51" s="107"/>
      <c r="B51" s="108"/>
      <c r="C51" s="108"/>
      <c r="D51" s="108"/>
      <c r="E51" s="108"/>
      <c r="F51" s="108"/>
      <c r="G51" s="108"/>
      <c r="H51" s="108"/>
      <c r="I51" s="108"/>
      <c r="J51" s="109"/>
    </row>
    <row r="52" spans="1:21" ht="12.75" customHeight="1" x14ac:dyDescent="0.25">
      <c r="A52" s="67"/>
      <c r="B52" s="67"/>
      <c r="C52" s="67"/>
      <c r="D52" s="67"/>
      <c r="E52" s="67"/>
      <c r="F52" s="67"/>
      <c r="G52" s="67"/>
      <c r="H52" s="67"/>
      <c r="I52" s="67"/>
      <c r="J52" s="67"/>
    </row>
    <row r="53" spans="1:21" ht="12.75" customHeight="1" x14ac:dyDescent="0.25">
      <c r="A53" s="60"/>
      <c r="B53" s="60"/>
      <c r="C53" s="60"/>
      <c r="D53" s="60"/>
      <c r="E53" s="60"/>
      <c r="F53" s="60"/>
      <c r="G53" s="60"/>
      <c r="H53" s="60"/>
      <c r="I53" s="60"/>
      <c r="J53" s="60"/>
    </row>
    <row r="60" spans="1:21" x14ac:dyDescent="0.25">
      <c r="H60" s="6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printOptions horizontalCentered="1"/>
  <pageMargins left="0.5" right="0.5" top="0.5" bottom="0.5" header="0.5" footer="0.25"/>
  <pageSetup scale="98" orientation="portrait" horizontalDpi="300" verticalDpi="300" copies="2" r:id="rId1"/>
  <headerFooter>
    <oddFooter>&amp;L&amp;F</oddFooter>
  </headerFooter>
  <rowBreaks count="1" manualBreakCount="1">
    <brk id="5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5" x14ac:dyDescent="0.25"/>
  <sheetData>
    <row r="1" spans="1:11" ht="15.5" x14ac:dyDescent="0.35">
      <c r="A1" s="656" t="s">
        <v>322</v>
      </c>
      <c r="B1" s="657"/>
      <c r="C1" s="657"/>
      <c r="D1" s="657"/>
      <c r="E1" s="657"/>
      <c r="F1" s="657"/>
      <c r="G1" s="657"/>
      <c r="H1" s="657"/>
      <c r="I1" s="657"/>
      <c r="J1" s="658"/>
    </row>
    <row r="2" spans="1:11" x14ac:dyDescent="0.25">
      <c r="A2" s="659" t="s">
        <v>199</v>
      </c>
      <c r="B2" s="660"/>
      <c r="C2" s="660"/>
      <c r="D2" s="660"/>
      <c r="E2" s="660"/>
      <c r="F2" s="660"/>
      <c r="G2" s="660"/>
      <c r="H2" s="660"/>
      <c r="I2" s="660"/>
      <c r="J2" s="661"/>
    </row>
    <row r="3" spans="1:11" x14ac:dyDescent="0.25">
      <c r="A3" s="662"/>
      <c r="B3" s="663"/>
      <c r="C3" s="663"/>
      <c r="D3" s="663"/>
      <c r="E3" s="663"/>
      <c r="F3" s="663"/>
      <c r="G3" s="663"/>
      <c r="H3" s="663"/>
      <c r="I3" s="663"/>
      <c r="J3" s="664"/>
    </row>
    <row r="4" spans="1:11" x14ac:dyDescent="0.25">
      <c r="A4" s="665"/>
      <c r="B4" s="666"/>
      <c r="C4" s="666"/>
      <c r="D4" s="666"/>
      <c r="E4" s="666"/>
      <c r="F4" s="666"/>
      <c r="G4" s="666"/>
      <c r="H4" s="666"/>
      <c r="I4" s="666"/>
      <c r="J4" s="667"/>
    </row>
    <row r="5" spans="1:11" x14ac:dyDescent="0.25">
      <c r="A5" s="6"/>
      <c r="B5" s="7"/>
      <c r="C5" s="7"/>
      <c r="D5" s="7"/>
      <c r="E5" s="7"/>
      <c r="F5" s="7"/>
      <c r="G5" s="7"/>
      <c r="H5" s="7"/>
      <c r="I5" s="7"/>
      <c r="J5" s="8"/>
    </row>
    <row r="6" spans="1:11" ht="13" x14ac:dyDescent="0.3">
      <c r="A6" s="32"/>
      <c r="B6" s="4"/>
      <c r="C6" s="4"/>
      <c r="D6" s="4"/>
      <c r="E6" s="4"/>
      <c r="F6" s="4"/>
      <c r="G6" s="4"/>
      <c r="H6" s="668" t="s">
        <v>200</v>
      </c>
      <c r="I6" s="668"/>
      <c r="J6" s="669"/>
      <c r="K6" s="3"/>
    </row>
    <row r="7" spans="1:11" ht="13" x14ac:dyDescent="0.3">
      <c r="A7" s="672" t="s">
        <v>201</v>
      </c>
      <c r="B7" s="673"/>
      <c r="C7" s="673"/>
      <c r="D7" s="673"/>
      <c r="E7" s="673"/>
      <c r="F7" s="673"/>
      <c r="G7" s="673"/>
      <c r="H7" s="670"/>
      <c r="I7" s="670"/>
      <c r="J7" s="671"/>
    </row>
    <row r="8" spans="1:11" x14ac:dyDescent="0.25">
      <c r="A8" s="644" t="s">
        <v>369</v>
      </c>
      <c r="B8" s="645"/>
      <c r="C8" s="645"/>
      <c r="D8" s="645"/>
      <c r="E8" s="645"/>
      <c r="F8" s="645"/>
      <c r="G8" s="646"/>
      <c r="H8" s="5"/>
      <c r="I8" s="33"/>
      <c r="J8" s="5"/>
    </row>
    <row r="9" spans="1:11" x14ac:dyDescent="0.25">
      <c r="A9" s="647" t="s">
        <v>370</v>
      </c>
      <c r="B9" s="648"/>
      <c r="C9" s="648"/>
      <c r="D9" s="648"/>
      <c r="E9" s="648"/>
      <c r="F9" s="648"/>
      <c r="G9" s="649"/>
      <c r="H9" s="5"/>
      <c r="I9" s="34"/>
      <c r="J9" s="5"/>
    </row>
    <row r="10" spans="1:11" x14ac:dyDescent="0.25">
      <c r="A10" s="644" t="s">
        <v>202</v>
      </c>
      <c r="B10" s="645"/>
      <c r="C10" s="645"/>
      <c r="D10" s="645"/>
      <c r="E10" s="645"/>
      <c r="F10" s="645"/>
      <c r="G10" s="646"/>
      <c r="H10" s="5"/>
      <c r="I10" s="33"/>
      <c r="J10" s="5"/>
    </row>
    <row r="11" spans="1:11" x14ac:dyDescent="0.25">
      <c r="A11" s="647" t="s">
        <v>203</v>
      </c>
      <c r="B11" s="648"/>
      <c r="C11" s="648"/>
      <c r="D11" s="648"/>
      <c r="E11" s="648"/>
      <c r="F11" s="648"/>
      <c r="G11" s="649"/>
      <c r="H11" s="5"/>
      <c r="I11" s="34"/>
      <c r="J11" s="5"/>
    </row>
    <row r="12" spans="1:11" x14ac:dyDescent="0.25">
      <c r="A12" s="644" t="s">
        <v>204</v>
      </c>
      <c r="B12" s="645"/>
      <c r="C12" s="645"/>
      <c r="D12" s="645"/>
      <c r="E12" s="645"/>
      <c r="F12" s="645"/>
      <c r="G12" s="646"/>
      <c r="H12" s="5"/>
      <c r="I12" s="33"/>
      <c r="J12" s="5"/>
    </row>
    <row r="13" spans="1:11" x14ac:dyDescent="0.25">
      <c r="A13" s="647" t="s">
        <v>205</v>
      </c>
      <c r="B13" s="648"/>
      <c r="C13" s="648"/>
      <c r="D13" s="648"/>
      <c r="E13" s="648"/>
      <c r="F13" s="648"/>
      <c r="G13" s="649"/>
      <c r="H13" s="5"/>
      <c r="I13" s="34"/>
      <c r="J13" s="5"/>
    </row>
    <row r="14" spans="1:11" x14ac:dyDescent="0.25">
      <c r="A14" s="644" t="s">
        <v>371</v>
      </c>
      <c r="B14" s="645"/>
      <c r="C14" s="645"/>
      <c r="D14" s="645"/>
      <c r="E14" s="645"/>
      <c r="F14" s="645"/>
      <c r="G14" s="646"/>
      <c r="H14" s="5"/>
      <c r="I14" s="33"/>
      <c r="J14" s="5"/>
    </row>
    <row r="15" spans="1:11" x14ac:dyDescent="0.25">
      <c r="A15" s="647" t="s">
        <v>206</v>
      </c>
      <c r="B15" s="648"/>
      <c r="C15" s="648"/>
      <c r="D15" s="648"/>
      <c r="E15" s="648"/>
      <c r="F15" s="648"/>
      <c r="G15" s="649"/>
      <c r="H15" s="5"/>
      <c r="I15" s="34"/>
      <c r="J15" s="5"/>
    </row>
    <row r="16" spans="1:11" x14ac:dyDescent="0.25">
      <c r="A16" s="644" t="s">
        <v>207</v>
      </c>
      <c r="B16" s="645"/>
      <c r="C16" s="645"/>
      <c r="D16" s="645"/>
      <c r="E16" s="645"/>
      <c r="F16" s="645"/>
      <c r="G16" s="646"/>
      <c r="H16" s="5"/>
      <c r="I16" s="33"/>
      <c r="J16" s="5"/>
    </row>
    <row r="17" spans="1:10" x14ac:dyDescent="0.25">
      <c r="A17" s="647" t="s">
        <v>208</v>
      </c>
      <c r="B17" s="648"/>
      <c r="C17" s="648"/>
      <c r="D17" s="648"/>
      <c r="E17" s="648"/>
      <c r="F17" s="648"/>
      <c r="G17" s="649"/>
      <c r="H17" s="5"/>
      <c r="I17" s="34"/>
      <c r="J17" s="5"/>
    </row>
    <row r="18" spans="1:10" x14ac:dyDescent="0.25">
      <c r="A18" s="644" t="s">
        <v>209</v>
      </c>
      <c r="B18" s="645"/>
      <c r="C18" s="645"/>
      <c r="D18" s="645"/>
      <c r="E18" s="645"/>
      <c r="F18" s="645"/>
      <c r="G18" s="646"/>
      <c r="H18" s="5"/>
      <c r="I18" s="33"/>
      <c r="J18" s="5"/>
    </row>
    <row r="19" spans="1:10" x14ac:dyDescent="0.25">
      <c r="A19" s="647" t="s">
        <v>210</v>
      </c>
      <c r="B19" s="649"/>
      <c r="C19" s="650"/>
      <c r="D19" s="651"/>
      <c r="E19" s="651"/>
      <c r="F19" s="651"/>
      <c r="G19" s="652"/>
      <c r="H19" s="5"/>
      <c r="I19" s="34"/>
      <c r="J19" s="5"/>
    </row>
    <row r="20" spans="1:10" x14ac:dyDescent="0.25">
      <c r="A20" s="644" t="s">
        <v>210</v>
      </c>
      <c r="B20" s="646"/>
      <c r="C20" s="653"/>
      <c r="D20" s="654"/>
      <c r="E20" s="654"/>
      <c r="F20" s="654"/>
      <c r="G20" s="655"/>
      <c r="H20" s="5"/>
      <c r="I20" s="33"/>
      <c r="J20" s="5"/>
    </row>
    <row r="21" spans="1:10" x14ac:dyDescent="0.25">
      <c r="A21" s="647" t="s">
        <v>210</v>
      </c>
      <c r="B21" s="649"/>
      <c r="C21" s="650"/>
      <c r="D21" s="651"/>
      <c r="E21" s="651"/>
      <c r="F21" s="651"/>
      <c r="G21" s="652"/>
      <c r="H21" s="5"/>
      <c r="I21" s="34"/>
      <c r="J21" s="5"/>
    </row>
    <row r="22" spans="1:10" x14ac:dyDescent="0.25">
      <c r="A22" s="644" t="s">
        <v>210</v>
      </c>
      <c r="B22" s="646"/>
      <c r="C22" s="653"/>
      <c r="D22" s="654"/>
      <c r="E22" s="654"/>
      <c r="F22" s="654"/>
      <c r="G22" s="655"/>
      <c r="H22" s="5"/>
      <c r="I22" s="33"/>
      <c r="J22" s="5"/>
    </row>
    <row r="56" spans="1:8" x14ac:dyDescent="0.25">
      <c r="A56" s="642" t="s">
        <v>325</v>
      </c>
      <c r="B56" s="642"/>
      <c r="C56" s="642"/>
      <c r="D56" s="642"/>
      <c r="E56" s="643" t="str">
        <f>County</f>
        <v>San Diego</v>
      </c>
      <c r="F56" s="643"/>
      <c r="G56" s="643"/>
      <c r="H56" s="643"/>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5" x14ac:dyDescent="0.25"/>
  <sheetData>
    <row r="1" spans="1:10" ht="15.5" x14ac:dyDescent="0.35">
      <c r="A1" s="656" t="s">
        <v>190</v>
      </c>
      <c r="B1" s="657"/>
      <c r="C1" s="657"/>
      <c r="D1" s="657"/>
      <c r="E1" s="657"/>
      <c r="F1" s="657"/>
      <c r="G1" s="657"/>
      <c r="H1" s="657"/>
      <c r="I1" s="657"/>
      <c r="J1" s="658"/>
    </row>
    <row r="2" spans="1:10" x14ac:dyDescent="0.25">
      <c r="A2" s="680" t="s">
        <v>390</v>
      </c>
      <c r="B2" s="681"/>
      <c r="C2" s="681"/>
      <c r="D2" s="681"/>
      <c r="E2" s="681"/>
      <c r="F2" s="681"/>
      <c r="G2" s="681"/>
      <c r="H2" s="681"/>
      <c r="I2" s="681"/>
      <c r="J2" s="682"/>
    </row>
    <row r="3" spans="1:10" x14ac:dyDescent="0.25">
      <c r="A3" s="674" t="s">
        <v>391</v>
      </c>
      <c r="B3" s="675"/>
      <c r="C3" s="675"/>
      <c r="D3" s="675"/>
      <c r="E3" s="675"/>
      <c r="F3" s="675"/>
      <c r="G3" s="675"/>
      <c r="H3" s="675"/>
      <c r="I3" s="675"/>
      <c r="J3" s="676"/>
    </row>
    <row r="4" spans="1:10" x14ac:dyDescent="0.25">
      <c r="A4" s="674" t="s">
        <v>392</v>
      </c>
      <c r="B4" s="675"/>
      <c r="C4" s="675"/>
      <c r="D4" s="675"/>
      <c r="E4" s="675"/>
      <c r="F4" s="675"/>
      <c r="G4" s="675"/>
      <c r="H4" s="675"/>
      <c r="I4" s="675"/>
      <c r="J4" s="676"/>
    </row>
    <row r="5" spans="1:10" x14ac:dyDescent="0.25">
      <c r="A5" s="674" t="s">
        <v>393</v>
      </c>
      <c r="B5" s="675"/>
      <c r="C5" s="675"/>
      <c r="D5" s="675"/>
      <c r="E5" s="675"/>
      <c r="F5" s="675"/>
      <c r="G5" s="675"/>
      <c r="H5" s="675"/>
      <c r="I5" s="675"/>
      <c r="J5" s="676"/>
    </row>
    <row r="6" spans="1:10" x14ac:dyDescent="0.25">
      <c r="A6" s="677" t="s">
        <v>394</v>
      </c>
      <c r="B6" s="678"/>
      <c r="C6" s="678"/>
      <c r="D6" s="678"/>
      <c r="E6" s="678"/>
      <c r="F6" s="678"/>
      <c r="G6" s="678"/>
      <c r="H6" s="678"/>
      <c r="I6" s="678"/>
      <c r="J6" s="679"/>
    </row>
    <row r="7" spans="1:10" x14ac:dyDescent="0.25">
      <c r="A7" s="18" t="s">
        <v>395</v>
      </c>
      <c r="B7" s="19"/>
      <c r="C7" s="19"/>
      <c r="D7" s="19"/>
      <c r="E7" s="19"/>
      <c r="F7" s="19"/>
      <c r="G7" s="19"/>
      <c r="H7" s="35"/>
      <c r="I7" s="19"/>
      <c r="J7" s="20"/>
    </row>
    <row r="8" spans="1:10" x14ac:dyDescent="0.25">
      <c r="A8" s="683" t="s">
        <v>396</v>
      </c>
      <c r="B8" s="684"/>
      <c r="C8" s="684"/>
      <c r="D8" s="684"/>
      <c r="E8" s="684"/>
      <c r="F8" s="684"/>
      <c r="G8" s="684"/>
      <c r="H8" s="684"/>
      <c r="I8" s="684"/>
      <c r="J8" s="685"/>
    </row>
    <row r="9" spans="1:10" ht="13" x14ac:dyDescent="0.3">
      <c r="A9" s="686" t="s">
        <v>196</v>
      </c>
      <c r="B9" s="678"/>
      <c r="C9" s="678"/>
      <c r="D9" s="678"/>
      <c r="E9" s="678"/>
      <c r="F9" s="678"/>
      <c r="G9" s="678"/>
      <c r="H9" s="678"/>
      <c r="I9" s="678"/>
      <c r="J9" s="679"/>
    </row>
    <row r="10" spans="1:10" x14ac:dyDescent="0.25">
      <c r="A10" s="692"/>
      <c r="B10" s="322"/>
      <c r="C10" s="322"/>
      <c r="D10" s="322"/>
      <c r="E10" s="322"/>
      <c r="F10" s="322"/>
      <c r="G10" s="322"/>
      <c r="H10" s="322"/>
      <c r="I10" s="322"/>
      <c r="J10" s="323"/>
    </row>
    <row r="11" spans="1:10" x14ac:dyDescent="0.25">
      <c r="A11" s="324"/>
      <c r="B11" s="325"/>
      <c r="C11" s="325"/>
      <c r="D11" s="325"/>
      <c r="E11" s="325"/>
      <c r="F11" s="325"/>
      <c r="G11" s="325"/>
      <c r="H11" s="325"/>
      <c r="I11" s="325"/>
      <c r="J11" s="326"/>
    </row>
    <row r="12" spans="1:10" x14ac:dyDescent="0.25">
      <c r="A12" s="324"/>
      <c r="B12" s="325"/>
      <c r="C12" s="325"/>
      <c r="D12" s="325"/>
      <c r="E12" s="325"/>
      <c r="F12" s="325"/>
      <c r="G12" s="325"/>
      <c r="H12" s="325"/>
      <c r="I12" s="325"/>
      <c r="J12" s="326"/>
    </row>
    <row r="13" spans="1:10" x14ac:dyDescent="0.25">
      <c r="A13" s="324"/>
      <c r="B13" s="325"/>
      <c r="C13" s="325"/>
      <c r="D13" s="325"/>
      <c r="E13" s="325"/>
      <c r="F13" s="325"/>
      <c r="G13" s="325"/>
      <c r="H13" s="325"/>
      <c r="I13" s="325"/>
      <c r="J13" s="326"/>
    </row>
    <row r="14" spans="1:10" x14ac:dyDescent="0.25">
      <c r="A14" s="324"/>
      <c r="B14" s="325"/>
      <c r="C14" s="325"/>
      <c r="D14" s="325"/>
      <c r="E14" s="325"/>
      <c r="F14" s="325"/>
      <c r="G14" s="325"/>
      <c r="H14" s="325"/>
      <c r="I14" s="325"/>
      <c r="J14" s="326"/>
    </row>
    <row r="15" spans="1:10" x14ac:dyDescent="0.25">
      <c r="A15" s="324"/>
      <c r="B15" s="325"/>
      <c r="C15" s="325"/>
      <c r="D15" s="325"/>
      <c r="E15" s="325"/>
      <c r="F15" s="325"/>
      <c r="G15" s="325"/>
      <c r="H15" s="325"/>
      <c r="I15" s="325"/>
      <c r="J15" s="326"/>
    </row>
    <row r="16" spans="1:10" x14ac:dyDescent="0.25">
      <c r="A16" s="324"/>
      <c r="B16" s="325"/>
      <c r="C16" s="325"/>
      <c r="D16" s="325"/>
      <c r="E16" s="325"/>
      <c r="F16" s="325"/>
      <c r="G16" s="325"/>
      <c r="H16" s="325"/>
      <c r="I16" s="325"/>
      <c r="J16" s="326"/>
    </row>
    <row r="17" spans="1:10" x14ac:dyDescent="0.25">
      <c r="A17" s="324"/>
      <c r="B17" s="325"/>
      <c r="C17" s="325"/>
      <c r="D17" s="325"/>
      <c r="E17" s="325"/>
      <c r="F17" s="325"/>
      <c r="G17" s="325"/>
      <c r="H17" s="325"/>
      <c r="I17" s="325"/>
      <c r="J17" s="326"/>
    </row>
    <row r="18" spans="1:10" x14ac:dyDescent="0.25">
      <c r="A18" s="324"/>
      <c r="B18" s="325"/>
      <c r="C18" s="325"/>
      <c r="D18" s="325"/>
      <c r="E18" s="325"/>
      <c r="F18" s="325"/>
      <c r="G18" s="325"/>
      <c r="H18" s="325"/>
      <c r="I18" s="325"/>
      <c r="J18" s="326"/>
    </row>
    <row r="19" spans="1:10" x14ac:dyDescent="0.25">
      <c r="A19" s="324"/>
      <c r="B19" s="325"/>
      <c r="C19" s="325"/>
      <c r="D19" s="325"/>
      <c r="E19" s="325"/>
      <c r="F19" s="325"/>
      <c r="G19" s="325"/>
      <c r="H19" s="325"/>
      <c r="I19" s="325"/>
      <c r="J19" s="326"/>
    </row>
    <row r="20" spans="1:10" x14ac:dyDescent="0.25">
      <c r="A20" s="324"/>
      <c r="B20" s="325"/>
      <c r="C20" s="325"/>
      <c r="D20" s="325"/>
      <c r="E20" s="325"/>
      <c r="F20" s="325"/>
      <c r="G20" s="325"/>
      <c r="H20" s="325"/>
      <c r="I20" s="325"/>
      <c r="J20" s="326"/>
    </row>
    <row r="21" spans="1:10" x14ac:dyDescent="0.25">
      <c r="A21" s="324"/>
      <c r="B21" s="325"/>
      <c r="C21" s="325"/>
      <c r="D21" s="325"/>
      <c r="E21" s="325"/>
      <c r="F21" s="325"/>
      <c r="G21" s="325"/>
      <c r="H21" s="325"/>
      <c r="I21" s="325"/>
      <c r="J21" s="326"/>
    </row>
    <row r="22" spans="1:10" x14ac:dyDescent="0.25">
      <c r="A22" s="324"/>
      <c r="B22" s="325"/>
      <c r="C22" s="325"/>
      <c r="D22" s="325"/>
      <c r="E22" s="325"/>
      <c r="F22" s="325"/>
      <c r="G22" s="325"/>
      <c r="H22" s="325"/>
      <c r="I22" s="325"/>
      <c r="J22" s="326"/>
    </row>
    <row r="23" spans="1:10" x14ac:dyDescent="0.25">
      <c r="A23" s="324"/>
      <c r="B23" s="325"/>
      <c r="C23" s="325"/>
      <c r="D23" s="325"/>
      <c r="E23" s="325"/>
      <c r="F23" s="325"/>
      <c r="G23" s="325"/>
      <c r="H23" s="325"/>
      <c r="I23" s="325"/>
      <c r="J23" s="326"/>
    </row>
    <row r="24" spans="1:10" x14ac:dyDescent="0.25">
      <c r="A24" s="324"/>
      <c r="B24" s="325"/>
      <c r="C24" s="325"/>
      <c r="D24" s="325"/>
      <c r="E24" s="325"/>
      <c r="F24" s="325"/>
      <c r="G24" s="325"/>
      <c r="H24" s="325"/>
      <c r="I24" s="325"/>
      <c r="J24" s="326"/>
    </row>
    <row r="25" spans="1:10" x14ac:dyDescent="0.25">
      <c r="A25" s="327"/>
      <c r="B25" s="328"/>
      <c r="C25" s="328"/>
      <c r="D25" s="328"/>
      <c r="E25" s="328"/>
      <c r="F25" s="328"/>
      <c r="G25" s="328"/>
      <c r="H25" s="328"/>
      <c r="I25" s="328"/>
      <c r="J25" s="329"/>
    </row>
    <row r="26" spans="1:10" x14ac:dyDescent="0.25">
      <c r="A26" s="28" t="s">
        <v>191</v>
      </c>
      <c r="B26" s="29"/>
      <c r="C26" s="29"/>
      <c r="D26" s="29"/>
      <c r="E26" s="29"/>
      <c r="F26" s="29"/>
      <c r="G26" s="29"/>
      <c r="H26" s="29"/>
      <c r="I26" s="29"/>
      <c r="J26" s="30"/>
    </row>
    <row r="27" spans="1:10" x14ac:dyDescent="0.25">
      <c r="A27" s="692"/>
      <c r="B27" s="322"/>
      <c r="C27" s="322"/>
      <c r="D27" s="322"/>
      <c r="E27" s="322"/>
      <c r="F27" s="322"/>
      <c r="G27" s="322"/>
      <c r="H27" s="322"/>
      <c r="I27" s="322"/>
      <c r="J27" s="323"/>
    </row>
    <row r="28" spans="1:10" x14ac:dyDescent="0.25">
      <c r="A28" s="324"/>
      <c r="B28" s="325"/>
      <c r="C28" s="325"/>
      <c r="D28" s="325"/>
      <c r="E28" s="325"/>
      <c r="F28" s="325"/>
      <c r="G28" s="325"/>
      <c r="H28" s="325"/>
      <c r="I28" s="325"/>
      <c r="J28" s="326"/>
    </row>
    <row r="29" spans="1:10" x14ac:dyDescent="0.25">
      <c r="A29" s="324"/>
      <c r="B29" s="325"/>
      <c r="C29" s="325"/>
      <c r="D29" s="325"/>
      <c r="E29" s="325"/>
      <c r="F29" s="325"/>
      <c r="G29" s="325"/>
      <c r="H29" s="325"/>
      <c r="I29" s="325"/>
      <c r="J29" s="326"/>
    </row>
    <row r="30" spans="1:10" x14ac:dyDescent="0.25">
      <c r="A30" s="324"/>
      <c r="B30" s="325"/>
      <c r="C30" s="325"/>
      <c r="D30" s="325"/>
      <c r="E30" s="325"/>
      <c r="F30" s="325"/>
      <c r="G30" s="325"/>
      <c r="H30" s="325"/>
      <c r="I30" s="325"/>
      <c r="J30" s="326"/>
    </row>
    <row r="31" spans="1:10" x14ac:dyDescent="0.25">
      <c r="A31" s="324"/>
      <c r="B31" s="325"/>
      <c r="C31" s="325"/>
      <c r="D31" s="325"/>
      <c r="E31" s="325"/>
      <c r="F31" s="325"/>
      <c r="G31" s="325"/>
      <c r="H31" s="325"/>
      <c r="I31" s="325"/>
      <c r="J31" s="326"/>
    </row>
    <row r="32" spans="1:10" x14ac:dyDescent="0.25">
      <c r="A32" s="324"/>
      <c r="B32" s="325"/>
      <c r="C32" s="325"/>
      <c r="D32" s="325"/>
      <c r="E32" s="325"/>
      <c r="F32" s="325"/>
      <c r="G32" s="325"/>
      <c r="H32" s="325"/>
      <c r="I32" s="325"/>
      <c r="J32" s="326"/>
    </row>
    <row r="33" spans="1:10" x14ac:dyDescent="0.25">
      <c r="A33" s="324"/>
      <c r="B33" s="325"/>
      <c r="C33" s="325"/>
      <c r="D33" s="325"/>
      <c r="E33" s="325"/>
      <c r="F33" s="325"/>
      <c r="G33" s="325"/>
      <c r="H33" s="325"/>
      <c r="I33" s="325"/>
      <c r="J33" s="326"/>
    </row>
    <row r="34" spans="1:10" x14ac:dyDescent="0.25">
      <c r="A34" s="324"/>
      <c r="B34" s="325"/>
      <c r="C34" s="325"/>
      <c r="D34" s="325"/>
      <c r="E34" s="325"/>
      <c r="F34" s="325"/>
      <c r="G34" s="325"/>
      <c r="H34" s="325"/>
      <c r="I34" s="325"/>
      <c r="J34" s="326"/>
    </row>
    <row r="35" spans="1:10" x14ac:dyDescent="0.25">
      <c r="A35" s="324"/>
      <c r="B35" s="325"/>
      <c r="C35" s="325"/>
      <c r="D35" s="325"/>
      <c r="E35" s="325"/>
      <c r="F35" s="325"/>
      <c r="G35" s="325"/>
      <c r="H35" s="325"/>
      <c r="I35" s="325"/>
      <c r="J35" s="326"/>
    </row>
    <row r="36" spans="1:10" x14ac:dyDescent="0.25">
      <c r="A36" s="324"/>
      <c r="B36" s="325"/>
      <c r="C36" s="325"/>
      <c r="D36" s="325"/>
      <c r="E36" s="325"/>
      <c r="F36" s="325"/>
      <c r="G36" s="325"/>
      <c r="H36" s="325"/>
      <c r="I36" s="325"/>
      <c r="J36" s="326"/>
    </row>
    <row r="37" spans="1:10" x14ac:dyDescent="0.25">
      <c r="A37" s="324"/>
      <c r="B37" s="325"/>
      <c r="C37" s="325"/>
      <c r="D37" s="325"/>
      <c r="E37" s="325"/>
      <c r="F37" s="325"/>
      <c r="G37" s="325"/>
      <c r="H37" s="325"/>
      <c r="I37" s="325"/>
      <c r="J37" s="326"/>
    </row>
    <row r="38" spans="1:10" x14ac:dyDescent="0.25">
      <c r="A38" s="327"/>
      <c r="B38" s="328"/>
      <c r="C38" s="328"/>
      <c r="D38" s="328"/>
      <c r="E38" s="328"/>
      <c r="F38" s="328"/>
      <c r="G38" s="328"/>
      <c r="H38" s="328"/>
      <c r="I38" s="328"/>
      <c r="J38" s="329"/>
    </row>
    <row r="39" spans="1:10" x14ac:dyDescent="0.25">
      <c r="A39" s="687" t="s">
        <v>327</v>
      </c>
      <c r="B39" s="688"/>
      <c r="C39" s="688"/>
      <c r="D39" s="688"/>
      <c r="E39" s="688"/>
      <c r="F39" s="688"/>
      <c r="G39" s="688"/>
      <c r="H39" s="688"/>
      <c r="I39" s="688"/>
      <c r="J39" s="689"/>
    </row>
    <row r="40" spans="1:10" ht="13" x14ac:dyDescent="0.3">
      <c r="A40" s="686" t="s">
        <v>321</v>
      </c>
      <c r="B40" s="690"/>
      <c r="C40" s="690"/>
      <c r="D40" s="690"/>
      <c r="E40" s="690"/>
      <c r="F40" s="690"/>
      <c r="G40" s="690"/>
      <c r="H40" s="690"/>
      <c r="I40" s="690"/>
      <c r="J40" s="691"/>
    </row>
    <row r="41" spans="1:10" x14ac:dyDescent="0.25">
      <c r="A41" s="692"/>
      <c r="B41" s="322"/>
      <c r="C41" s="322"/>
      <c r="D41" s="322"/>
      <c r="E41" s="322"/>
      <c r="F41" s="322"/>
      <c r="G41" s="322"/>
      <c r="H41" s="322"/>
      <c r="I41" s="322"/>
      <c r="J41" s="323"/>
    </row>
    <row r="42" spans="1:10" x14ac:dyDescent="0.25">
      <c r="A42" s="324"/>
      <c r="B42" s="325"/>
      <c r="C42" s="325"/>
      <c r="D42" s="325"/>
      <c r="E42" s="325"/>
      <c r="F42" s="325"/>
      <c r="G42" s="325"/>
      <c r="H42" s="325"/>
      <c r="I42" s="325"/>
      <c r="J42" s="326"/>
    </row>
    <row r="43" spans="1:10" x14ac:dyDescent="0.25">
      <c r="A43" s="324"/>
      <c r="B43" s="325"/>
      <c r="C43" s="325"/>
      <c r="D43" s="325"/>
      <c r="E43" s="325"/>
      <c r="F43" s="325"/>
      <c r="G43" s="325"/>
      <c r="H43" s="325"/>
      <c r="I43" s="325"/>
      <c r="J43" s="326"/>
    </row>
    <row r="44" spans="1:10" x14ac:dyDescent="0.25">
      <c r="A44" s="324"/>
      <c r="B44" s="325"/>
      <c r="C44" s="325"/>
      <c r="D44" s="325"/>
      <c r="E44" s="325"/>
      <c r="F44" s="325"/>
      <c r="G44" s="325"/>
      <c r="H44" s="325"/>
      <c r="I44" s="325"/>
      <c r="J44" s="326"/>
    </row>
    <row r="45" spans="1:10" x14ac:dyDescent="0.25">
      <c r="A45" s="324"/>
      <c r="B45" s="325"/>
      <c r="C45" s="325"/>
      <c r="D45" s="325"/>
      <c r="E45" s="325"/>
      <c r="F45" s="325"/>
      <c r="G45" s="325"/>
      <c r="H45" s="325"/>
      <c r="I45" s="325"/>
      <c r="J45" s="326"/>
    </row>
    <row r="46" spans="1:10" x14ac:dyDescent="0.25">
      <c r="A46" s="324"/>
      <c r="B46" s="325"/>
      <c r="C46" s="325"/>
      <c r="D46" s="325"/>
      <c r="E46" s="325"/>
      <c r="F46" s="325"/>
      <c r="G46" s="325"/>
      <c r="H46" s="325"/>
      <c r="I46" s="325"/>
      <c r="J46" s="326"/>
    </row>
    <row r="47" spans="1:10" x14ac:dyDescent="0.25">
      <c r="A47" s="324"/>
      <c r="B47" s="325"/>
      <c r="C47" s="325"/>
      <c r="D47" s="325"/>
      <c r="E47" s="325"/>
      <c r="F47" s="325"/>
      <c r="G47" s="325"/>
      <c r="H47" s="325"/>
      <c r="I47" s="325"/>
      <c r="J47" s="326"/>
    </row>
    <row r="48" spans="1:10" x14ac:dyDescent="0.25">
      <c r="A48" s="324"/>
      <c r="B48" s="325"/>
      <c r="C48" s="325"/>
      <c r="D48" s="325"/>
      <c r="E48" s="325"/>
      <c r="F48" s="325"/>
      <c r="G48" s="325"/>
      <c r="H48" s="325"/>
      <c r="I48" s="325"/>
      <c r="J48" s="326"/>
    </row>
    <row r="49" spans="1:10" x14ac:dyDescent="0.25">
      <c r="A49" s="324"/>
      <c r="B49" s="325"/>
      <c r="C49" s="325"/>
      <c r="D49" s="325"/>
      <c r="E49" s="325"/>
      <c r="F49" s="325"/>
      <c r="G49" s="325"/>
      <c r="H49" s="325"/>
      <c r="I49" s="325"/>
      <c r="J49" s="326"/>
    </row>
    <row r="50" spans="1:10" x14ac:dyDescent="0.25">
      <c r="A50" s="324"/>
      <c r="B50" s="325"/>
      <c r="C50" s="325"/>
      <c r="D50" s="325"/>
      <c r="E50" s="325"/>
      <c r="F50" s="325"/>
      <c r="G50" s="325"/>
      <c r="H50" s="325"/>
      <c r="I50" s="325"/>
      <c r="J50" s="326"/>
    </row>
    <row r="51" spans="1:10" x14ac:dyDescent="0.25">
      <c r="A51" s="324"/>
      <c r="B51" s="325"/>
      <c r="C51" s="325"/>
      <c r="D51" s="325"/>
      <c r="E51" s="325"/>
      <c r="F51" s="325"/>
      <c r="G51" s="325"/>
      <c r="H51" s="325"/>
      <c r="I51" s="325"/>
      <c r="J51" s="326"/>
    </row>
    <row r="52" spans="1:10" x14ac:dyDescent="0.25">
      <c r="A52" s="327"/>
      <c r="B52" s="328"/>
      <c r="C52" s="328"/>
      <c r="D52" s="328"/>
      <c r="E52" s="328"/>
      <c r="F52" s="328"/>
      <c r="G52" s="328"/>
      <c r="H52" s="328"/>
      <c r="I52" s="328"/>
      <c r="J52" s="329"/>
    </row>
    <row r="53" spans="1:10" x14ac:dyDescent="0.25">
      <c r="A53" s="642" t="s">
        <v>325</v>
      </c>
      <c r="B53" s="642"/>
      <c r="C53" s="642"/>
      <c r="D53" s="642"/>
      <c r="E53" s="643" t="str">
        <f>County</f>
        <v>San Diego</v>
      </c>
      <c r="F53" s="643"/>
      <c r="G53" s="643"/>
      <c r="H53" s="643"/>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5" x14ac:dyDescent="0.25"/>
  <sheetData>
    <row r="1" spans="1:10" ht="15.5" x14ac:dyDescent="0.35">
      <c r="A1" s="656" t="s">
        <v>285</v>
      </c>
      <c r="B1" s="657"/>
      <c r="C1" s="657"/>
      <c r="D1" s="657"/>
      <c r="E1" s="657"/>
      <c r="F1" s="657"/>
      <c r="G1" s="657"/>
      <c r="H1" s="657"/>
      <c r="I1" s="657"/>
      <c r="J1" s="658"/>
    </row>
    <row r="2" spans="1:10" x14ac:dyDescent="0.25">
      <c r="A2" s="680" t="s">
        <v>397</v>
      </c>
      <c r="B2" s="681"/>
      <c r="C2" s="681"/>
      <c r="D2" s="681"/>
      <c r="E2" s="681"/>
      <c r="F2" s="681"/>
      <c r="G2" s="681"/>
      <c r="H2" s="681"/>
      <c r="I2" s="681"/>
      <c r="J2" s="682"/>
    </row>
    <row r="3" spans="1:10" x14ac:dyDescent="0.25">
      <c r="A3" s="674" t="s">
        <v>398</v>
      </c>
      <c r="B3" s="675"/>
      <c r="C3" s="675"/>
      <c r="D3" s="675"/>
      <c r="E3" s="675"/>
      <c r="F3" s="675"/>
      <c r="G3" s="675"/>
      <c r="H3" s="675"/>
      <c r="I3" s="675"/>
      <c r="J3" s="676"/>
    </row>
    <row r="4" spans="1:10" x14ac:dyDescent="0.25">
      <c r="A4" s="674" t="s">
        <v>399</v>
      </c>
      <c r="B4" s="675"/>
      <c r="C4" s="675"/>
      <c r="D4" s="675"/>
      <c r="E4" s="675"/>
      <c r="F4" s="675"/>
      <c r="G4" s="675"/>
      <c r="H4" s="675"/>
      <c r="I4" s="675"/>
      <c r="J4" s="676"/>
    </row>
    <row r="5" spans="1:10" x14ac:dyDescent="0.25">
      <c r="A5" s="674" t="s">
        <v>400</v>
      </c>
      <c r="B5" s="675"/>
      <c r="C5" s="675"/>
      <c r="D5" s="675"/>
      <c r="E5" s="675"/>
      <c r="F5" s="675"/>
      <c r="G5" s="675"/>
      <c r="H5" s="675"/>
      <c r="I5" s="675"/>
      <c r="J5" s="676"/>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94" t="s">
        <v>194</v>
      </c>
      <c r="B8" s="678"/>
      <c r="C8" s="678"/>
      <c r="D8" s="678"/>
      <c r="E8" s="678"/>
      <c r="F8" s="678"/>
      <c r="G8" s="678"/>
      <c r="H8" s="678"/>
      <c r="I8" s="678"/>
      <c r="J8" s="679"/>
    </row>
    <row r="9" spans="1:10" x14ac:dyDescent="0.25">
      <c r="A9" s="692"/>
      <c r="B9" s="322"/>
      <c r="C9" s="322"/>
      <c r="D9" s="322"/>
      <c r="E9" s="322"/>
      <c r="F9" s="322"/>
      <c r="G9" s="322"/>
      <c r="H9" s="322"/>
      <c r="I9" s="322"/>
      <c r="J9" s="323"/>
    </row>
    <row r="10" spans="1:10" x14ac:dyDescent="0.25">
      <c r="A10" s="324"/>
      <c r="B10" s="325"/>
      <c r="C10" s="325"/>
      <c r="D10" s="325"/>
      <c r="E10" s="325"/>
      <c r="F10" s="325"/>
      <c r="G10" s="325"/>
      <c r="H10" s="325"/>
      <c r="I10" s="325"/>
      <c r="J10" s="326"/>
    </row>
    <row r="11" spans="1:10" x14ac:dyDescent="0.25">
      <c r="A11" s="324"/>
      <c r="B11" s="325"/>
      <c r="C11" s="325"/>
      <c r="D11" s="325"/>
      <c r="E11" s="325"/>
      <c r="F11" s="325"/>
      <c r="G11" s="325"/>
      <c r="H11" s="325"/>
      <c r="I11" s="325"/>
      <c r="J11" s="326"/>
    </row>
    <row r="12" spans="1:10" x14ac:dyDescent="0.25">
      <c r="A12" s="324"/>
      <c r="B12" s="325"/>
      <c r="C12" s="325"/>
      <c r="D12" s="325"/>
      <c r="E12" s="325"/>
      <c r="F12" s="325"/>
      <c r="G12" s="325"/>
      <c r="H12" s="325"/>
      <c r="I12" s="325"/>
      <c r="J12" s="326"/>
    </row>
    <row r="13" spans="1:10" x14ac:dyDescent="0.25">
      <c r="A13" s="324"/>
      <c r="B13" s="325"/>
      <c r="C13" s="325"/>
      <c r="D13" s="325"/>
      <c r="E13" s="325"/>
      <c r="F13" s="325"/>
      <c r="G13" s="325"/>
      <c r="H13" s="325"/>
      <c r="I13" s="325"/>
      <c r="J13" s="326"/>
    </row>
    <row r="14" spans="1:10" x14ac:dyDescent="0.25">
      <c r="A14" s="324"/>
      <c r="B14" s="325"/>
      <c r="C14" s="325"/>
      <c r="D14" s="325"/>
      <c r="E14" s="325"/>
      <c r="F14" s="325"/>
      <c r="G14" s="325"/>
      <c r="H14" s="325"/>
      <c r="I14" s="325"/>
      <c r="J14" s="326"/>
    </row>
    <row r="15" spans="1:10" x14ac:dyDescent="0.25">
      <c r="A15" s="324"/>
      <c r="B15" s="325"/>
      <c r="C15" s="325"/>
      <c r="D15" s="325"/>
      <c r="E15" s="325"/>
      <c r="F15" s="325"/>
      <c r="G15" s="325"/>
      <c r="H15" s="325"/>
      <c r="I15" s="325"/>
      <c r="J15" s="326"/>
    </row>
    <row r="16" spans="1:10" x14ac:dyDescent="0.25">
      <c r="A16" s="324"/>
      <c r="B16" s="325"/>
      <c r="C16" s="325"/>
      <c r="D16" s="325"/>
      <c r="E16" s="325"/>
      <c r="F16" s="325"/>
      <c r="G16" s="325"/>
      <c r="H16" s="325"/>
      <c r="I16" s="325"/>
      <c r="J16" s="326"/>
    </row>
    <row r="17" spans="1:10" x14ac:dyDescent="0.25">
      <c r="A17" s="324"/>
      <c r="B17" s="325"/>
      <c r="C17" s="325"/>
      <c r="D17" s="325"/>
      <c r="E17" s="325"/>
      <c r="F17" s="325"/>
      <c r="G17" s="325"/>
      <c r="H17" s="325"/>
      <c r="I17" s="325"/>
      <c r="J17" s="326"/>
    </row>
    <row r="18" spans="1:10" x14ac:dyDescent="0.25">
      <c r="A18" s="324"/>
      <c r="B18" s="325"/>
      <c r="C18" s="325"/>
      <c r="D18" s="325"/>
      <c r="E18" s="325"/>
      <c r="F18" s="325"/>
      <c r="G18" s="325"/>
      <c r="H18" s="325"/>
      <c r="I18" s="325"/>
      <c r="J18" s="326"/>
    </row>
    <row r="19" spans="1:10" x14ac:dyDescent="0.25">
      <c r="A19" s="324"/>
      <c r="B19" s="325"/>
      <c r="C19" s="325"/>
      <c r="D19" s="325"/>
      <c r="E19" s="325"/>
      <c r="F19" s="325"/>
      <c r="G19" s="325"/>
      <c r="H19" s="325"/>
      <c r="I19" s="325"/>
      <c r="J19" s="326"/>
    </row>
    <row r="20" spans="1:10" x14ac:dyDescent="0.25">
      <c r="A20" s="324"/>
      <c r="B20" s="325"/>
      <c r="C20" s="325"/>
      <c r="D20" s="325"/>
      <c r="E20" s="325"/>
      <c r="F20" s="325"/>
      <c r="G20" s="325"/>
      <c r="H20" s="325"/>
      <c r="I20" s="325"/>
      <c r="J20" s="326"/>
    </row>
    <row r="21" spans="1:10" x14ac:dyDescent="0.25">
      <c r="A21" s="324"/>
      <c r="B21" s="325"/>
      <c r="C21" s="325"/>
      <c r="D21" s="325"/>
      <c r="E21" s="325"/>
      <c r="F21" s="325"/>
      <c r="G21" s="325"/>
      <c r="H21" s="325"/>
      <c r="I21" s="325"/>
      <c r="J21" s="326"/>
    </row>
    <row r="22" spans="1:10" x14ac:dyDescent="0.25">
      <c r="A22" s="324"/>
      <c r="B22" s="325"/>
      <c r="C22" s="325"/>
      <c r="D22" s="325"/>
      <c r="E22" s="325"/>
      <c r="F22" s="325"/>
      <c r="G22" s="325"/>
      <c r="H22" s="325"/>
      <c r="I22" s="325"/>
      <c r="J22" s="326"/>
    </row>
    <row r="23" spans="1:10" x14ac:dyDescent="0.25">
      <c r="A23" s="324"/>
      <c r="B23" s="325"/>
      <c r="C23" s="325"/>
      <c r="D23" s="325"/>
      <c r="E23" s="325"/>
      <c r="F23" s="325"/>
      <c r="G23" s="325"/>
      <c r="H23" s="325"/>
      <c r="I23" s="325"/>
      <c r="J23" s="326"/>
    </row>
    <row r="24" spans="1:10" x14ac:dyDescent="0.25">
      <c r="A24" s="327"/>
      <c r="B24" s="328"/>
      <c r="C24" s="328"/>
      <c r="D24" s="328"/>
      <c r="E24" s="328"/>
      <c r="F24" s="328"/>
      <c r="G24" s="328"/>
      <c r="H24" s="328"/>
      <c r="I24" s="328"/>
      <c r="J24" s="329"/>
    </row>
    <row r="25" spans="1:10" ht="15.5" x14ac:dyDescent="0.35">
      <c r="A25" s="706" t="s">
        <v>213</v>
      </c>
      <c r="B25" s="707"/>
      <c r="C25" s="707"/>
      <c r="D25" s="708"/>
      <c r="E25" s="706"/>
      <c r="F25" s="708"/>
      <c r="G25" s="706"/>
      <c r="H25" s="707"/>
      <c r="I25" s="707"/>
      <c r="J25" s="708"/>
    </row>
    <row r="26" spans="1:10" x14ac:dyDescent="0.25">
      <c r="A26" s="695" t="s">
        <v>195</v>
      </c>
      <c r="B26" s="696"/>
      <c r="C26" s="696"/>
      <c r="D26" s="696"/>
      <c r="E26" s="696"/>
      <c r="F26" s="696"/>
      <c r="G26" s="696"/>
      <c r="H26" s="696"/>
      <c r="I26" s="696"/>
      <c r="J26" s="697"/>
    </row>
    <row r="27" spans="1:10" x14ac:dyDescent="0.25">
      <c r="A27" s="698"/>
      <c r="B27" s="699"/>
      <c r="C27" s="699"/>
      <c r="D27" s="699"/>
      <c r="E27" s="699"/>
      <c r="F27" s="699"/>
      <c r="G27" s="699"/>
      <c r="H27" s="699"/>
      <c r="I27" s="699"/>
      <c r="J27" s="700"/>
    </row>
    <row r="28" spans="1:10" x14ac:dyDescent="0.25">
      <c r="A28" s="701"/>
      <c r="B28" s="702"/>
      <c r="C28" s="702"/>
      <c r="D28" s="702"/>
      <c r="E28" s="702"/>
      <c r="F28" s="702"/>
      <c r="G28" s="702"/>
      <c r="H28" s="702"/>
      <c r="I28" s="702"/>
      <c r="J28" s="703"/>
    </row>
    <row r="29" spans="1:10" x14ac:dyDescent="0.25">
      <c r="A29" s="692"/>
      <c r="B29" s="322"/>
      <c r="C29" s="322"/>
      <c r="D29" s="322"/>
      <c r="E29" s="322"/>
      <c r="F29" s="322"/>
      <c r="G29" s="322"/>
      <c r="H29" s="322"/>
      <c r="I29" s="322"/>
      <c r="J29" s="323"/>
    </row>
    <row r="30" spans="1:10" x14ac:dyDescent="0.25">
      <c r="A30" s="324"/>
      <c r="B30" s="325"/>
      <c r="C30" s="325"/>
      <c r="D30" s="325"/>
      <c r="E30" s="325"/>
      <c r="F30" s="325"/>
      <c r="G30" s="325"/>
      <c r="H30" s="325"/>
      <c r="I30" s="325"/>
      <c r="J30" s="326"/>
    </row>
    <row r="31" spans="1:10" x14ac:dyDescent="0.25">
      <c r="A31" s="324"/>
      <c r="B31" s="325"/>
      <c r="C31" s="325"/>
      <c r="D31" s="325"/>
      <c r="E31" s="325"/>
      <c r="F31" s="325"/>
      <c r="G31" s="325"/>
      <c r="H31" s="325"/>
      <c r="I31" s="325"/>
      <c r="J31" s="326"/>
    </row>
    <row r="32" spans="1:10" x14ac:dyDescent="0.25">
      <c r="A32" s="324"/>
      <c r="B32" s="325"/>
      <c r="C32" s="325"/>
      <c r="D32" s="325"/>
      <c r="E32" s="325"/>
      <c r="F32" s="325"/>
      <c r="G32" s="325"/>
      <c r="H32" s="325"/>
      <c r="I32" s="325"/>
      <c r="J32" s="326"/>
    </row>
    <row r="33" spans="1:10" x14ac:dyDescent="0.25">
      <c r="A33" s="324"/>
      <c r="B33" s="325"/>
      <c r="C33" s="325"/>
      <c r="D33" s="325"/>
      <c r="E33" s="325"/>
      <c r="F33" s="325"/>
      <c r="G33" s="325"/>
      <c r="H33" s="325"/>
      <c r="I33" s="325"/>
      <c r="J33" s="326"/>
    </row>
    <row r="34" spans="1:10" x14ac:dyDescent="0.25">
      <c r="A34" s="324"/>
      <c r="B34" s="325"/>
      <c r="C34" s="325"/>
      <c r="D34" s="325"/>
      <c r="E34" s="325"/>
      <c r="F34" s="325"/>
      <c r="G34" s="325"/>
      <c r="H34" s="325"/>
      <c r="I34" s="325"/>
      <c r="J34" s="326"/>
    </row>
    <row r="35" spans="1:10" x14ac:dyDescent="0.25">
      <c r="A35" s="324"/>
      <c r="B35" s="325"/>
      <c r="C35" s="325"/>
      <c r="D35" s="325"/>
      <c r="E35" s="325"/>
      <c r="F35" s="325"/>
      <c r="G35" s="325"/>
      <c r="H35" s="325"/>
      <c r="I35" s="325"/>
      <c r="J35" s="326"/>
    </row>
    <row r="36" spans="1:10" x14ac:dyDescent="0.25">
      <c r="A36" s="324"/>
      <c r="B36" s="325"/>
      <c r="C36" s="325"/>
      <c r="D36" s="325"/>
      <c r="E36" s="325"/>
      <c r="F36" s="325"/>
      <c r="G36" s="325"/>
      <c r="H36" s="325"/>
      <c r="I36" s="325"/>
      <c r="J36" s="326"/>
    </row>
    <row r="37" spans="1:10" x14ac:dyDescent="0.25">
      <c r="A37" s="324"/>
      <c r="B37" s="325"/>
      <c r="C37" s="325"/>
      <c r="D37" s="325"/>
      <c r="E37" s="325"/>
      <c r="F37" s="325"/>
      <c r="G37" s="325"/>
      <c r="H37" s="325"/>
      <c r="I37" s="325"/>
      <c r="J37" s="326"/>
    </row>
    <row r="38" spans="1:10" x14ac:dyDescent="0.25">
      <c r="A38" s="324"/>
      <c r="B38" s="325"/>
      <c r="C38" s="325"/>
      <c r="D38" s="325"/>
      <c r="E38" s="325"/>
      <c r="F38" s="325"/>
      <c r="G38" s="325"/>
      <c r="H38" s="325"/>
      <c r="I38" s="325"/>
      <c r="J38" s="326"/>
    </row>
    <row r="39" spans="1:10" x14ac:dyDescent="0.25">
      <c r="A39" s="324"/>
      <c r="B39" s="325"/>
      <c r="C39" s="325"/>
      <c r="D39" s="325"/>
      <c r="E39" s="325"/>
      <c r="F39" s="325"/>
      <c r="G39" s="325"/>
      <c r="H39" s="325"/>
      <c r="I39" s="325"/>
      <c r="J39" s="326"/>
    </row>
    <row r="40" spans="1:10" x14ac:dyDescent="0.25">
      <c r="A40" s="324"/>
      <c r="B40" s="325"/>
      <c r="C40" s="325"/>
      <c r="D40" s="325"/>
      <c r="E40" s="325"/>
      <c r="F40" s="325"/>
      <c r="G40" s="325"/>
      <c r="H40" s="325"/>
      <c r="I40" s="325"/>
      <c r="J40" s="326"/>
    </row>
    <row r="41" spans="1:10" x14ac:dyDescent="0.25">
      <c r="A41" s="324"/>
      <c r="B41" s="325"/>
      <c r="C41" s="325"/>
      <c r="D41" s="325"/>
      <c r="E41" s="325"/>
      <c r="F41" s="325"/>
      <c r="G41" s="325"/>
      <c r="H41" s="325"/>
      <c r="I41" s="325"/>
      <c r="J41" s="326"/>
    </row>
    <row r="42" spans="1:10" x14ac:dyDescent="0.25">
      <c r="A42" s="324"/>
      <c r="B42" s="325"/>
      <c r="C42" s="325"/>
      <c r="D42" s="325"/>
      <c r="E42" s="325"/>
      <c r="F42" s="325"/>
      <c r="G42" s="325"/>
      <c r="H42" s="325"/>
      <c r="I42" s="325"/>
      <c r="J42" s="326"/>
    </row>
    <row r="43" spans="1:10" x14ac:dyDescent="0.25">
      <c r="A43" s="327"/>
      <c r="B43" s="328"/>
      <c r="C43" s="328"/>
      <c r="D43" s="328"/>
      <c r="E43" s="328"/>
      <c r="F43" s="328"/>
      <c r="G43" s="328"/>
      <c r="H43" s="328"/>
      <c r="I43" s="328"/>
      <c r="J43" s="329"/>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ht="13" x14ac:dyDescent="0.3">
      <c r="A53" s="704" t="s">
        <v>403</v>
      </c>
      <c r="B53" s="704"/>
      <c r="C53" s="704"/>
      <c r="D53" s="704"/>
      <c r="E53" s="704"/>
      <c r="F53" s="704"/>
      <c r="G53" s="704"/>
      <c r="H53" s="704"/>
      <c r="I53" s="704"/>
      <c r="J53" s="704"/>
    </row>
    <row r="54" spans="1:10" ht="13" x14ac:dyDescent="0.3">
      <c r="A54" s="705" t="s">
        <v>404</v>
      </c>
      <c r="B54" s="705"/>
      <c r="C54" s="705"/>
      <c r="D54" s="705"/>
      <c r="E54" s="705"/>
      <c r="F54" s="705"/>
      <c r="G54" s="705"/>
      <c r="H54" s="705"/>
      <c r="I54" s="705"/>
      <c r="J54" s="705"/>
    </row>
    <row r="55" spans="1:10" x14ac:dyDescent="0.25">
      <c r="A55" s="39"/>
      <c r="B55" s="39"/>
      <c r="C55" s="39"/>
      <c r="D55" s="39"/>
      <c r="E55" s="39"/>
      <c r="F55" s="39"/>
      <c r="G55" s="39"/>
      <c r="H55" s="39"/>
      <c r="I55" s="39"/>
      <c r="J55" s="39"/>
    </row>
    <row r="56" spans="1:10" x14ac:dyDescent="0.25">
      <c r="A56" s="642" t="s">
        <v>325</v>
      </c>
      <c r="B56" s="642"/>
      <c r="C56" s="642"/>
      <c r="D56" s="642"/>
      <c r="E56" s="693" t="str">
        <f>County</f>
        <v>San Diego</v>
      </c>
      <c r="F56" s="693"/>
      <c r="G56" s="693"/>
      <c r="H56" s="693"/>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5" x14ac:dyDescent="0.25"/>
  <cols>
    <col min="1" max="1" width="43.453125" customWidth="1"/>
    <col min="2" max="2" width="21.7265625" customWidth="1"/>
  </cols>
  <sheetData>
    <row r="1" spans="1:2" x14ac:dyDescent="0.25">
      <c r="A1" t="s">
        <v>539</v>
      </c>
      <c r="B1" s="23" t="str">
        <f>County</f>
        <v>San Diego</v>
      </c>
    </row>
    <row r="2" spans="1:2" x14ac:dyDescent="0.25">
      <c r="A2" t="s">
        <v>541</v>
      </c>
      <c r="B2" s="25">
        <f>Reportdate</f>
        <v>44832</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Annick Vilmenay</v>
      </c>
    </row>
    <row r="10" spans="1:2" x14ac:dyDescent="0.25">
      <c r="A10" t="s">
        <v>218</v>
      </c>
      <c r="B10" t="str">
        <f>primarytitle</f>
        <v>Contracts Manager</v>
      </c>
    </row>
    <row r="11" spans="1:2" x14ac:dyDescent="0.25">
      <c r="A11" t="s">
        <v>217</v>
      </c>
      <c r="B11" t="str">
        <f>primphone</f>
        <v>(858) 514-3175</v>
      </c>
    </row>
    <row r="12" spans="1:2" x14ac:dyDescent="0.25">
      <c r="A12" t="s">
        <v>193</v>
      </c>
      <c r="B12" s="10" t="str">
        <f>preemail</f>
        <v>Annick.Vilmenay@sdcounty.ca.gov</v>
      </c>
    </row>
    <row r="13" spans="1:2" x14ac:dyDescent="0.25">
      <c r="A13" t="s">
        <v>365</v>
      </c>
      <c r="B13" t="str">
        <f>seccontact</f>
        <v>Karl Peralta</v>
      </c>
    </row>
    <row r="14" spans="1:2" x14ac:dyDescent="0.25">
      <c r="A14" t="s">
        <v>366</v>
      </c>
      <c r="B14" t="str">
        <f>seccontitle</f>
        <v>Budget Manager</v>
      </c>
    </row>
    <row r="15" spans="1:2" x14ac:dyDescent="0.25">
      <c r="A15" t="s">
        <v>367</v>
      </c>
      <c r="B15" t="str">
        <f>secphone</f>
        <v>(858) 514-2097</v>
      </c>
    </row>
    <row r="16" spans="1:2" x14ac:dyDescent="0.25">
      <c r="A16" t="s">
        <v>368</v>
      </c>
      <c r="B16" t="str">
        <f>secemail</f>
        <v>Karl.Peralta@sdcounty.ca.gov</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700177</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700177</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5" x14ac:dyDescent="0.25"/>
  <cols>
    <col min="1" max="1" width="41.453125" customWidth="1"/>
    <col min="2" max="2" width="43.7265625" customWidth="1"/>
  </cols>
  <sheetData>
    <row r="1" spans="1:2" x14ac:dyDescent="0.25">
      <c r="A1" t="s">
        <v>539</v>
      </c>
      <c r="B1" s="23" t="str">
        <f>County</f>
        <v>San Diego</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5" x14ac:dyDescent="0.25"/>
  <cols>
    <col min="1" max="1" width="37.7265625" customWidth="1"/>
    <col min="2" max="2" width="41.54296875" customWidth="1"/>
  </cols>
  <sheetData>
    <row r="1" spans="1:2" x14ac:dyDescent="0.25">
      <c r="A1" t="s">
        <v>539</v>
      </c>
      <c r="B1" s="23" t="str">
        <f>County</f>
        <v>San Diego</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5" x14ac:dyDescent="0.25"/>
  <cols>
    <col min="2" max="2" width="34.54296875" customWidth="1"/>
    <col min="4" max="4" width="12.54296875" customWidth="1"/>
    <col min="7" max="7" width="27.4531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5"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San Diego</v>
      </c>
      <c r="B2" s="25">
        <f>Reportdate</f>
        <v>44832</v>
      </c>
      <c r="C2" s="24" t="e">
        <f>Chief</f>
        <v>#REF!</v>
      </c>
      <c r="D2" t="e">
        <f>Chiefphone2</f>
        <v>#REF!</v>
      </c>
      <c r="E2" s="10" t="e">
        <f>Address</f>
        <v>#REF!</v>
      </c>
      <c r="F2" s="10" t="e">
        <f>City</f>
        <v>#REF!</v>
      </c>
      <c r="G2" s="9" t="e">
        <f>ZIP</f>
        <v>#REF!</v>
      </c>
      <c r="H2" s="10" t="e">
        <f>Chiefemail2</f>
        <v>#REF!</v>
      </c>
      <c r="I2" t="str">
        <f>primcontact</f>
        <v>Annick Vilmenay</v>
      </c>
      <c r="J2" t="str">
        <f>primarytitle</f>
        <v>Contracts Manager</v>
      </c>
      <c r="K2" t="str">
        <f>primphone</f>
        <v>(858) 514-3175</v>
      </c>
      <c r="L2" s="10" t="str">
        <f>preemail</f>
        <v>Annick.Vilmenay@sdcounty.ca.gov</v>
      </c>
      <c r="M2" t="str">
        <f>seccontact</f>
        <v>Karl Peralta</v>
      </c>
      <c r="N2" t="str">
        <f>seccontitle</f>
        <v>Budget Manager</v>
      </c>
      <c r="O2" t="str">
        <f>secphone</f>
        <v>(858) 514-2097</v>
      </c>
      <c r="P2" t="str">
        <f>secemail</f>
        <v>Karl.Peralta@sdcounty.ca.gov</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700177</v>
      </c>
      <c r="AA2" s="11">
        <f>t1yobgequip</f>
        <v>0</v>
      </c>
      <c r="AB2" s="11">
        <f>t1yobgadmin</f>
        <v>0</v>
      </c>
      <c r="AC2" s="11">
        <f>t1yobgothr1</f>
        <v>0</v>
      </c>
      <c r="AD2" s="11">
        <f>t1yobgothr2</f>
        <v>0</v>
      </c>
      <c r="AE2" s="11">
        <f>t1yobgothr3</f>
        <v>0</v>
      </c>
      <c r="AF2" s="11">
        <f>t1yobgtot</f>
        <v>700177</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5"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San Diego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5"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San Diego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L9" sqref="L9"/>
    </sheetView>
  </sheetViews>
  <sheetFormatPr defaultRowHeight="12.5" x14ac:dyDescent="0.25"/>
  <cols>
    <col min="1" max="1" width="3.7265625" style="39" customWidth="1"/>
    <col min="2" max="4" width="9.26953125" style="39"/>
    <col min="5" max="5" width="6.453125" style="39" customWidth="1"/>
    <col min="6" max="6" width="6.26953125" style="39" customWidth="1"/>
    <col min="7" max="14" width="5.7265625" style="39" customWidth="1"/>
    <col min="15" max="15" width="6.7265625" style="39" customWidth="1"/>
    <col min="16" max="24" width="8.7265625" style="39"/>
  </cols>
  <sheetData>
    <row r="1" spans="1:24" s="184" customFormat="1" ht="15.75" customHeight="1" x14ac:dyDescent="0.25">
      <c r="A1" s="293" t="s">
        <v>843</v>
      </c>
      <c r="B1" s="294"/>
      <c r="C1" s="294"/>
      <c r="D1" s="294"/>
      <c r="E1" s="294"/>
      <c r="F1" s="294"/>
      <c r="G1" s="294"/>
      <c r="H1" s="294"/>
      <c r="I1" s="294"/>
      <c r="J1" s="294"/>
      <c r="K1" s="291" t="str">
        <f>'CONTACT INFORMATION'!$A$24</f>
        <v>San Diego</v>
      </c>
      <c r="L1" s="291"/>
      <c r="M1" s="291"/>
      <c r="N1" s="291"/>
      <c r="O1" s="292"/>
      <c r="P1" s="191"/>
      <c r="Q1" s="191"/>
      <c r="R1" s="191"/>
      <c r="S1" s="191"/>
      <c r="T1" s="191"/>
      <c r="U1" s="191"/>
      <c r="V1" s="191"/>
      <c r="W1" s="191"/>
      <c r="X1" s="191"/>
    </row>
    <row r="2" spans="1:24" s="1" customFormat="1" ht="8.25" customHeight="1" x14ac:dyDescent="0.35">
      <c r="A2" s="134"/>
      <c r="B2" s="134"/>
      <c r="C2" s="134"/>
      <c r="D2" s="134"/>
      <c r="E2" s="134"/>
      <c r="F2" s="134"/>
      <c r="G2" s="134"/>
      <c r="H2" s="134"/>
      <c r="I2" s="134"/>
      <c r="J2" s="134"/>
      <c r="K2" s="135"/>
      <c r="L2" s="135"/>
      <c r="M2" s="135"/>
      <c r="N2" s="135"/>
      <c r="O2" s="135"/>
      <c r="P2" s="192"/>
      <c r="Q2" s="192"/>
      <c r="R2" s="192"/>
      <c r="S2" s="192"/>
      <c r="T2" s="192"/>
      <c r="U2" s="192"/>
      <c r="V2" s="192"/>
      <c r="W2" s="192"/>
      <c r="X2" s="192"/>
    </row>
    <row r="3" spans="1:24" s="1" customFormat="1" ht="15.75" customHeight="1" x14ac:dyDescent="0.25">
      <c r="A3" s="296" t="s">
        <v>844</v>
      </c>
      <c r="B3" s="297"/>
      <c r="C3" s="297"/>
      <c r="D3" s="297"/>
      <c r="E3" s="297"/>
      <c r="F3" s="297"/>
      <c r="G3" s="297"/>
      <c r="H3" s="297"/>
      <c r="I3" s="297"/>
      <c r="J3" s="297"/>
      <c r="K3" s="297"/>
      <c r="L3" s="297"/>
      <c r="M3" s="297"/>
      <c r="N3" s="297"/>
      <c r="O3" s="298"/>
      <c r="P3" s="192"/>
      <c r="Q3" s="192"/>
      <c r="R3" s="192"/>
      <c r="S3" s="192"/>
      <c r="T3" s="192"/>
      <c r="U3" s="192"/>
      <c r="V3" s="192"/>
      <c r="W3" s="192"/>
      <c r="X3" s="192"/>
    </row>
    <row r="4" spans="1:24" s="42" customFormat="1" ht="59.25" customHeight="1" x14ac:dyDescent="0.25">
      <c r="A4" s="300" t="s">
        <v>924</v>
      </c>
      <c r="B4" s="301"/>
      <c r="C4" s="301"/>
      <c r="D4" s="301"/>
      <c r="E4" s="301"/>
      <c r="F4" s="301"/>
      <c r="G4" s="301"/>
      <c r="H4" s="301"/>
      <c r="I4" s="301"/>
      <c r="J4" s="301"/>
      <c r="K4" s="301"/>
      <c r="L4" s="301"/>
      <c r="M4" s="301"/>
      <c r="N4" s="301"/>
      <c r="O4" s="302"/>
      <c r="P4" s="193"/>
      <c r="Q4" s="193"/>
      <c r="R4" s="193"/>
      <c r="S4" s="193"/>
      <c r="T4" s="193"/>
      <c r="U4" s="193"/>
      <c r="V4" s="193"/>
      <c r="W4" s="193"/>
      <c r="X4" s="193"/>
    </row>
    <row r="5" spans="1:24" s="44" customFormat="1" ht="12.75" customHeight="1" x14ac:dyDescent="0.25">
      <c r="A5" s="79"/>
      <c r="B5" s="61"/>
      <c r="C5" s="61"/>
      <c r="D5" s="61"/>
      <c r="E5" s="61"/>
      <c r="F5" s="61"/>
      <c r="G5" s="61"/>
      <c r="H5" s="61"/>
      <c r="I5" s="61"/>
      <c r="J5" s="61"/>
      <c r="K5" s="61"/>
      <c r="L5" s="61"/>
      <c r="M5" s="61"/>
      <c r="N5" s="61"/>
      <c r="O5" s="80"/>
      <c r="P5" s="194"/>
      <c r="Q5" s="194"/>
      <c r="R5" s="194"/>
      <c r="S5" s="194"/>
      <c r="T5" s="194"/>
      <c r="U5" s="194"/>
      <c r="V5" s="194"/>
      <c r="W5" s="194"/>
      <c r="X5" s="194"/>
    </row>
    <row r="6" spans="1:24" s="44" customFormat="1" ht="12.75" customHeight="1" x14ac:dyDescent="0.25">
      <c r="A6" s="79"/>
      <c r="B6" s="61"/>
      <c r="C6" s="295"/>
      <c r="D6" s="295"/>
      <c r="E6" s="295"/>
      <c r="F6" s="295"/>
      <c r="G6" s="295"/>
      <c r="H6" s="295"/>
      <c r="I6" s="295"/>
      <c r="J6" s="295"/>
      <c r="K6" s="295"/>
      <c r="L6" s="295"/>
      <c r="M6" s="61"/>
      <c r="N6" s="61"/>
      <c r="O6" s="80"/>
      <c r="P6" s="194"/>
      <c r="Q6" s="194"/>
      <c r="R6" s="194"/>
      <c r="S6" s="194"/>
      <c r="T6" s="194"/>
      <c r="U6" s="194"/>
      <c r="V6" s="194"/>
      <c r="W6" s="194"/>
      <c r="X6" s="194"/>
    </row>
    <row r="7" spans="1:24" s="14" customFormat="1" ht="17.25" customHeight="1" x14ac:dyDescent="0.25">
      <c r="A7" s="83"/>
      <c r="B7" s="84"/>
      <c r="C7" s="84"/>
      <c r="D7" s="299" t="s">
        <v>813</v>
      </c>
      <c r="E7" s="299"/>
      <c r="F7" s="299"/>
      <c r="G7" s="299"/>
      <c r="H7" s="299"/>
      <c r="I7" s="299"/>
      <c r="J7" s="299"/>
      <c r="K7" s="299"/>
      <c r="L7" s="299"/>
      <c r="M7" s="189"/>
      <c r="N7" s="84"/>
      <c r="O7" s="85"/>
      <c r="P7" s="195"/>
      <c r="Q7" s="195"/>
      <c r="R7" s="195"/>
      <c r="S7" s="195"/>
      <c r="T7" s="195"/>
      <c r="U7" s="195"/>
      <c r="V7" s="195"/>
      <c r="W7" s="195"/>
      <c r="X7" s="195"/>
    </row>
    <row r="8" spans="1:24" s="41" customFormat="1" ht="14.5" x14ac:dyDescent="0.35">
      <c r="A8" s="86"/>
      <c r="B8" s="125"/>
      <c r="C8" s="123"/>
      <c r="D8" s="164"/>
      <c r="E8" s="303" t="s">
        <v>884</v>
      </c>
      <c r="F8" s="303"/>
      <c r="G8" s="303"/>
      <c r="H8" s="303"/>
      <c r="I8" s="304"/>
      <c r="J8" s="305"/>
      <c r="K8" s="124"/>
      <c r="L8" s="124"/>
      <c r="M8" s="124"/>
      <c r="N8" s="165"/>
      <c r="O8" s="166"/>
      <c r="P8" s="196"/>
      <c r="Q8" s="196"/>
      <c r="R8" s="196"/>
      <c r="S8" s="196"/>
      <c r="T8" s="196"/>
      <c r="U8" s="196"/>
      <c r="V8" s="196"/>
      <c r="W8" s="196"/>
      <c r="X8" s="196"/>
    </row>
    <row r="9" spans="1:24" s="41" customFormat="1" ht="14.5" x14ac:dyDescent="0.35">
      <c r="A9" s="86"/>
      <c r="B9" s="125"/>
      <c r="C9" s="123"/>
      <c r="D9" s="164"/>
      <c r="E9" s="306" t="s">
        <v>885</v>
      </c>
      <c r="F9" s="306"/>
      <c r="G9" s="306"/>
      <c r="H9" s="306"/>
      <c r="I9" s="307"/>
      <c r="J9" s="308"/>
      <c r="K9" s="124"/>
      <c r="L9" s="124"/>
      <c r="M9" s="124"/>
      <c r="N9" s="165"/>
      <c r="O9" s="166"/>
      <c r="P9" s="196"/>
      <c r="Q9" s="196"/>
      <c r="R9" s="196"/>
      <c r="S9" s="196"/>
      <c r="T9" s="196"/>
      <c r="U9" s="196"/>
      <c r="V9" s="196"/>
      <c r="W9" s="196"/>
      <c r="X9" s="196"/>
    </row>
    <row r="10" spans="1:24" s="41" customFormat="1" ht="14.5" x14ac:dyDescent="0.35">
      <c r="A10" s="86"/>
      <c r="B10" s="125"/>
      <c r="C10" s="123"/>
      <c r="D10" s="164"/>
      <c r="E10" s="303" t="s">
        <v>886</v>
      </c>
      <c r="F10" s="311"/>
      <c r="G10" s="311"/>
      <c r="H10" s="312"/>
      <c r="I10" s="304">
        <v>878</v>
      </c>
      <c r="J10" s="305"/>
      <c r="K10" s="124"/>
      <c r="L10" s="124"/>
      <c r="M10" s="124"/>
      <c r="N10" s="165"/>
      <c r="O10" s="166"/>
      <c r="P10" s="196"/>
      <c r="Q10" s="196"/>
      <c r="R10" s="196"/>
      <c r="S10" s="196"/>
      <c r="T10" s="196"/>
      <c r="U10" s="196"/>
      <c r="V10" s="196"/>
      <c r="W10" s="196"/>
      <c r="X10" s="196"/>
    </row>
    <row r="11" spans="1:24" s="41" customFormat="1" ht="14.5" x14ac:dyDescent="0.35">
      <c r="A11" s="86"/>
      <c r="B11" s="125"/>
      <c r="C11" s="123"/>
      <c r="D11" s="164"/>
      <c r="E11" s="147"/>
      <c r="F11" s="147"/>
      <c r="G11" s="147"/>
      <c r="H11" s="147"/>
      <c r="I11" s="167"/>
      <c r="J11" s="167"/>
      <c r="K11" s="124"/>
      <c r="L11" s="124"/>
      <c r="M11" s="124"/>
      <c r="N11" s="165"/>
      <c r="O11" s="166"/>
      <c r="P11" s="196"/>
      <c r="Q11" s="196"/>
      <c r="R11" s="196"/>
      <c r="S11" s="196"/>
      <c r="T11" s="196"/>
      <c r="U11" s="196"/>
      <c r="V11" s="196"/>
      <c r="W11" s="196"/>
      <c r="X11" s="196"/>
    </row>
    <row r="12" spans="1:24" ht="14" x14ac:dyDescent="0.3">
      <c r="A12" s="81"/>
      <c r="B12" s="45"/>
      <c r="C12" s="45"/>
      <c r="D12" s="45"/>
      <c r="E12" s="124"/>
      <c r="F12" s="124"/>
      <c r="G12" s="124"/>
      <c r="H12" s="124"/>
      <c r="I12" s="87"/>
      <c r="J12" s="87"/>
      <c r="K12" s="87"/>
      <c r="L12" s="87"/>
      <c r="M12" s="87"/>
      <c r="N12" s="87"/>
      <c r="O12" s="88"/>
    </row>
    <row r="13" spans="1:24" s="42" customFormat="1" ht="17.25" customHeight="1" x14ac:dyDescent="0.25">
      <c r="A13" s="153"/>
      <c r="B13" s="89"/>
      <c r="C13" s="89"/>
      <c r="D13" s="310" t="s">
        <v>873</v>
      </c>
      <c r="E13" s="310"/>
      <c r="F13" s="310"/>
      <c r="G13" s="310"/>
      <c r="H13" s="310"/>
      <c r="I13" s="310"/>
      <c r="J13" s="310"/>
      <c r="K13" s="310"/>
      <c r="L13" s="310"/>
      <c r="M13" s="90"/>
      <c r="N13" s="90"/>
      <c r="O13" s="91"/>
      <c r="P13" s="193"/>
      <c r="Q13" s="193"/>
      <c r="R13" s="193"/>
      <c r="S13" s="193"/>
      <c r="T13" s="193"/>
      <c r="U13" s="193"/>
      <c r="V13" s="193"/>
      <c r="W13" s="193"/>
      <c r="X13" s="193"/>
    </row>
    <row r="14" spans="1:24" ht="14" x14ac:dyDescent="0.3">
      <c r="A14" s="81"/>
      <c r="B14" s="45"/>
      <c r="C14" s="116"/>
      <c r="D14" s="116"/>
      <c r="E14" s="303" t="s">
        <v>814</v>
      </c>
      <c r="F14" s="303"/>
      <c r="G14" s="303"/>
      <c r="H14" s="303"/>
      <c r="I14" s="304"/>
      <c r="J14" s="305"/>
      <c r="K14" s="87"/>
      <c r="L14" s="87"/>
      <c r="M14" s="87"/>
      <c r="N14" s="87"/>
      <c r="O14" s="88"/>
    </row>
    <row r="15" spans="1:24" ht="14" x14ac:dyDescent="0.3">
      <c r="A15" s="81"/>
      <c r="B15" s="45"/>
      <c r="C15" s="116"/>
      <c r="D15" s="116"/>
      <c r="E15" s="313" t="s">
        <v>815</v>
      </c>
      <c r="F15" s="313"/>
      <c r="G15" s="313"/>
      <c r="H15" s="313"/>
      <c r="I15" s="307"/>
      <c r="J15" s="308"/>
      <c r="K15" s="87"/>
      <c r="L15" s="87"/>
      <c r="M15" s="87"/>
      <c r="N15" s="87"/>
      <c r="O15" s="88"/>
    </row>
    <row r="16" spans="1:24" ht="14.5" x14ac:dyDescent="0.35">
      <c r="A16" s="92"/>
      <c r="B16" s="45"/>
      <c r="C16" s="116"/>
      <c r="D16" s="116"/>
      <c r="E16" s="309" t="s">
        <v>827</v>
      </c>
      <c r="F16" s="309"/>
      <c r="G16" s="309"/>
      <c r="H16" s="309"/>
      <c r="I16" s="314">
        <f>SUM(I14:J15)</f>
        <v>0</v>
      </c>
      <c r="J16" s="315"/>
      <c r="K16" s="87"/>
      <c r="L16" s="87"/>
      <c r="M16" s="87"/>
      <c r="N16" s="87"/>
      <c r="O16" s="88"/>
    </row>
    <row r="17" spans="1:24" x14ac:dyDescent="0.25">
      <c r="A17" s="81"/>
      <c r="B17" s="45"/>
      <c r="C17" s="45"/>
      <c r="D17" s="45"/>
      <c r="E17" s="87"/>
      <c r="F17" s="87"/>
      <c r="G17" s="87"/>
      <c r="H17" s="87"/>
      <c r="I17" s="87"/>
      <c r="J17" s="87"/>
      <c r="K17" s="87"/>
      <c r="L17" s="87"/>
      <c r="M17" s="87"/>
      <c r="N17" s="87"/>
      <c r="O17" s="88"/>
    </row>
    <row r="18" spans="1:24" x14ac:dyDescent="0.25">
      <c r="A18" s="81"/>
      <c r="B18" s="45"/>
      <c r="C18" s="45"/>
      <c r="D18" s="45"/>
      <c r="E18" s="87"/>
      <c r="F18" s="87"/>
      <c r="G18" s="87"/>
      <c r="H18" s="87"/>
      <c r="I18" s="87"/>
      <c r="J18" s="87"/>
      <c r="K18" s="87"/>
      <c r="L18" s="87"/>
      <c r="M18" s="87"/>
      <c r="N18" s="87"/>
      <c r="O18" s="88"/>
    </row>
    <row r="19" spans="1:24" s="42" customFormat="1" ht="17.25" customHeight="1" x14ac:dyDescent="0.25">
      <c r="A19" s="153"/>
      <c r="B19" s="89"/>
      <c r="C19" s="89"/>
      <c r="D19" s="186" t="s">
        <v>850</v>
      </c>
      <c r="E19" s="186"/>
      <c r="F19" s="186"/>
      <c r="G19" s="186"/>
      <c r="H19" s="186"/>
      <c r="I19" s="186"/>
      <c r="J19" s="186"/>
      <c r="K19" s="186"/>
      <c r="L19" s="90"/>
      <c r="M19" s="90"/>
      <c r="N19" s="90"/>
      <c r="O19" s="91"/>
      <c r="P19" s="193"/>
      <c r="Q19" s="193"/>
      <c r="R19" s="193"/>
      <c r="S19" s="193"/>
      <c r="T19" s="193"/>
      <c r="U19" s="193"/>
      <c r="V19" s="193"/>
      <c r="W19" s="193"/>
      <c r="X19" s="193"/>
    </row>
    <row r="20" spans="1:24" ht="14" x14ac:dyDescent="0.3">
      <c r="A20" s="92"/>
      <c r="B20" s="116"/>
      <c r="C20" s="116"/>
      <c r="D20" s="116"/>
      <c r="E20" s="303" t="s">
        <v>817</v>
      </c>
      <c r="F20" s="303"/>
      <c r="G20" s="303"/>
      <c r="H20" s="303"/>
      <c r="I20" s="304"/>
      <c r="J20" s="305"/>
      <c r="K20" s="87"/>
      <c r="L20" s="87"/>
      <c r="M20" s="87"/>
      <c r="N20" s="87"/>
      <c r="O20" s="88"/>
    </row>
    <row r="21" spans="1:24" ht="14" x14ac:dyDescent="0.3">
      <c r="A21" s="92"/>
      <c r="B21" s="116"/>
      <c r="C21" s="116"/>
      <c r="D21" s="116"/>
      <c r="E21" s="313" t="s">
        <v>818</v>
      </c>
      <c r="F21" s="313"/>
      <c r="G21" s="313"/>
      <c r="H21" s="313"/>
      <c r="I21" s="316"/>
      <c r="J21" s="317"/>
      <c r="K21" s="87"/>
      <c r="L21" s="87"/>
      <c r="M21" s="87"/>
      <c r="N21" s="87"/>
      <c r="O21" s="88"/>
    </row>
    <row r="22" spans="1:24" ht="14" x14ac:dyDescent="0.3">
      <c r="A22" s="92"/>
      <c r="B22" s="116"/>
      <c r="C22" s="116"/>
      <c r="D22" s="116"/>
      <c r="E22" s="303" t="s">
        <v>819</v>
      </c>
      <c r="F22" s="303"/>
      <c r="G22" s="303"/>
      <c r="H22" s="303"/>
      <c r="I22" s="304"/>
      <c r="J22" s="305"/>
      <c r="K22" s="87"/>
      <c r="L22" s="87"/>
      <c r="M22" s="87"/>
      <c r="N22" s="87"/>
      <c r="O22" s="88"/>
    </row>
    <row r="23" spans="1:24" ht="14" x14ac:dyDescent="0.3">
      <c r="A23" s="92"/>
      <c r="B23" s="116"/>
      <c r="C23" s="116"/>
      <c r="D23" s="116"/>
      <c r="E23" s="313" t="s">
        <v>820</v>
      </c>
      <c r="F23" s="313"/>
      <c r="G23" s="313"/>
      <c r="H23" s="313"/>
      <c r="I23" s="307"/>
      <c r="J23" s="308"/>
      <c r="K23" s="87"/>
      <c r="L23" s="87"/>
      <c r="M23" s="87"/>
      <c r="N23" s="87"/>
      <c r="O23" s="88"/>
    </row>
    <row r="24" spans="1:24" ht="14" x14ac:dyDescent="0.3">
      <c r="A24" s="92"/>
      <c r="B24" s="116"/>
      <c r="C24" s="116"/>
      <c r="D24" s="116"/>
      <c r="E24" s="303" t="s">
        <v>821</v>
      </c>
      <c r="F24" s="303"/>
      <c r="G24" s="303"/>
      <c r="H24" s="303"/>
      <c r="I24" s="304"/>
      <c r="J24" s="305"/>
      <c r="K24" s="87"/>
      <c r="L24" s="87"/>
      <c r="M24" s="87"/>
      <c r="N24" s="87"/>
      <c r="O24" s="88"/>
    </row>
    <row r="25" spans="1:24" ht="14" x14ac:dyDescent="0.3">
      <c r="A25" s="92"/>
      <c r="B25" s="116"/>
      <c r="C25" s="116"/>
      <c r="D25" s="116"/>
      <c r="E25" s="313" t="s">
        <v>822</v>
      </c>
      <c r="F25" s="313"/>
      <c r="G25" s="313"/>
      <c r="H25" s="313"/>
      <c r="I25" s="307"/>
      <c r="J25" s="308"/>
      <c r="K25" s="87"/>
      <c r="L25" s="87"/>
      <c r="M25" s="87"/>
      <c r="N25" s="87"/>
      <c r="O25" s="88"/>
    </row>
    <row r="26" spans="1:24" ht="14" x14ac:dyDescent="0.3">
      <c r="A26" s="92"/>
      <c r="B26" s="116"/>
      <c r="C26" s="116"/>
      <c r="D26" s="116"/>
      <c r="E26" s="303" t="s">
        <v>823</v>
      </c>
      <c r="F26" s="303"/>
      <c r="G26" s="303"/>
      <c r="H26" s="303"/>
      <c r="I26" s="304"/>
      <c r="J26" s="305"/>
      <c r="K26" s="87"/>
      <c r="L26" s="87"/>
      <c r="M26" s="87"/>
      <c r="N26" s="87"/>
      <c r="O26" s="88"/>
    </row>
    <row r="27" spans="1:24" ht="14.5" x14ac:dyDescent="0.35">
      <c r="A27" s="92"/>
      <c r="B27" s="116"/>
      <c r="C27" s="116"/>
      <c r="D27" s="116"/>
      <c r="E27" s="309" t="s">
        <v>827</v>
      </c>
      <c r="F27" s="309"/>
      <c r="G27" s="309"/>
      <c r="H27" s="309"/>
      <c r="I27" s="314">
        <f>SUM(I20:J26)</f>
        <v>0</v>
      </c>
      <c r="J27" s="315"/>
      <c r="K27" s="119"/>
      <c r="L27" s="119"/>
      <c r="M27" s="119"/>
      <c r="N27" s="119"/>
      <c r="O27" s="127"/>
    </row>
    <row r="28" spans="1:24" s="1" customFormat="1" ht="14.5" x14ac:dyDescent="0.35">
      <c r="A28" s="92"/>
      <c r="B28" s="126"/>
      <c r="C28" s="116"/>
      <c r="D28" s="116"/>
      <c r="E28" s="116"/>
      <c r="F28" s="128"/>
      <c r="G28" s="128"/>
      <c r="H28" s="128"/>
      <c r="I28" s="128"/>
      <c r="J28" s="128"/>
      <c r="K28" s="128"/>
      <c r="L28" s="128"/>
      <c r="M28" s="128"/>
      <c r="N28" s="128"/>
      <c r="O28" s="129"/>
      <c r="P28" s="192"/>
      <c r="Q28" s="192"/>
      <c r="R28" s="192"/>
      <c r="S28" s="192"/>
      <c r="T28" s="192"/>
      <c r="U28" s="192"/>
      <c r="V28" s="192"/>
      <c r="W28" s="192"/>
      <c r="X28" s="192"/>
    </row>
    <row r="29" spans="1:24" s="1" customFormat="1" ht="14.5" x14ac:dyDescent="0.35">
      <c r="A29" s="93"/>
      <c r="B29" s="130"/>
      <c r="C29" s="131"/>
      <c r="D29" s="131"/>
      <c r="E29" s="131"/>
      <c r="F29" s="132"/>
      <c r="G29" s="132"/>
      <c r="H29" s="132"/>
      <c r="I29" s="132"/>
      <c r="J29" s="132"/>
      <c r="K29" s="132"/>
      <c r="L29" s="132"/>
      <c r="M29" s="132"/>
      <c r="N29" s="132"/>
      <c r="O29" s="133"/>
      <c r="P29" s="192"/>
      <c r="Q29" s="192"/>
      <c r="R29" s="192"/>
      <c r="S29" s="192"/>
      <c r="T29" s="192"/>
      <c r="U29" s="192"/>
      <c r="V29" s="192"/>
      <c r="W29" s="192"/>
      <c r="X29" s="192"/>
    </row>
    <row r="30" spans="1:24" ht="14.65" customHeight="1" x14ac:dyDescent="0.25"/>
    <row r="31" spans="1:24" ht="14.15" customHeight="1" x14ac:dyDescent="0.3">
      <c r="A31" s="175" t="s">
        <v>887</v>
      </c>
    </row>
    <row r="32" spans="1:24" ht="14.15" customHeight="1" x14ac:dyDescent="0.25">
      <c r="A32" s="321" t="s">
        <v>964</v>
      </c>
      <c r="B32" s="322"/>
      <c r="C32" s="322"/>
      <c r="D32" s="322"/>
      <c r="E32" s="322"/>
      <c r="F32" s="322"/>
      <c r="G32" s="322"/>
      <c r="H32" s="322"/>
      <c r="I32" s="322"/>
      <c r="J32" s="322"/>
      <c r="K32" s="322"/>
      <c r="L32" s="322"/>
      <c r="M32" s="322"/>
      <c r="N32" s="322"/>
      <c r="O32" s="323"/>
    </row>
    <row r="33" spans="1:24" ht="14.15" customHeight="1" x14ac:dyDescent="0.25">
      <c r="A33" s="324"/>
      <c r="B33" s="325"/>
      <c r="C33" s="325"/>
      <c r="D33" s="325"/>
      <c r="E33" s="325"/>
      <c r="F33" s="325"/>
      <c r="G33" s="325"/>
      <c r="H33" s="325"/>
      <c r="I33" s="325"/>
      <c r="J33" s="325"/>
      <c r="K33" s="325"/>
      <c r="L33" s="325"/>
      <c r="M33" s="325"/>
      <c r="N33" s="325"/>
      <c r="O33" s="326"/>
    </row>
    <row r="34" spans="1:24" ht="14.15" customHeight="1" x14ac:dyDescent="0.25">
      <c r="A34" s="324"/>
      <c r="B34" s="325"/>
      <c r="C34" s="325"/>
      <c r="D34" s="325"/>
      <c r="E34" s="325"/>
      <c r="F34" s="325"/>
      <c r="G34" s="325"/>
      <c r="H34" s="325"/>
      <c r="I34" s="325"/>
      <c r="J34" s="325"/>
      <c r="K34" s="325"/>
      <c r="L34" s="325"/>
      <c r="M34" s="325"/>
      <c r="N34" s="325"/>
      <c r="O34" s="326"/>
    </row>
    <row r="35" spans="1:24" ht="14.15" customHeight="1" x14ac:dyDescent="0.25">
      <c r="A35" s="324"/>
      <c r="B35" s="325"/>
      <c r="C35" s="325"/>
      <c r="D35" s="325"/>
      <c r="E35" s="325"/>
      <c r="F35" s="325"/>
      <c r="G35" s="325"/>
      <c r="H35" s="325"/>
      <c r="I35" s="325"/>
      <c r="J35" s="325"/>
      <c r="K35" s="325"/>
      <c r="L35" s="325"/>
      <c r="M35" s="325"/>
      <c r="N35" s="325"/>
      <c r="O35" s="326"/>
    </row>
    <row r="36" spans="1:24" ht="14.15" customHeight="1" x14ac:dyDescent="0.25">
      <c r="A36" s="324"/>
      <c r="B36" s="325"/>
      <c r="C36" s="325"/>
      <c r="D36" s="325"/>
      <c r="E36" s="325"/>
      <c r="F36" s="325"/>
      <c r="G36" s="325"/>
      <c r="H36" s="325"/>
      <c r="I36" s="325"/>
      <c r="J36" s="325"/>
      <c r="K36" s="325"/>
      <c r="L36" s="325"/>
      <c r="M36" s="325"/>
      <c r="N36" s="325"/>
      <c r="O36" s="326"/>
    </row>
    <row r="37" spans="1:24" ht="14.15" customHeight="1" x14ac:dyDescent="0.25">
      <c r="A37" s="324"/>
      <c r="B37" s="325"/>
      <c r="C37" s="325"/>
      <c r="D37" s="325"/>
      <c r="E37" s="325"/>
      <c r="F37" s="325"/>
      <c r="G37" s="325"/>
      <c r="H37" s="325"/>
      <c r="I37" s="325"/>
      <c r="J37" s="325"/>
      <c r="K37" s="325"/>
      <c r="L37" s="325"/>
      <c r="M37" s="325"/>
      <c r="N37" s="325"/>
      <c r="O37" s="326"/>
    </row>
    <row r="38" spans="1:24" ht="14.15" customHeight="1" x14ac:dyDescent="0.25">
      <c r="A38" s="324"/>
      <c r="B38" s="325"/>
      <c r="C38" s="325"/>
      <c r="D38" s="325"/>
      <c r="E38" s="325"/>
      <c r="F38" s="325"/>
      <c r="G38" s="325"/>
      <c r="H38" s="325"/>
      <c r="I38" s="325"/>
      <c r="J38" s="325"/>
      <c r="K38" s="325"/>
      <c r="L38" s="325"/>
      <c r="M38" s="325"/>
      <c r="N38" s="325"/>
      <c r="O38" s="326"/>
    </row>
    <row r="39" spans="1:24" ht="14.15" customHeight="1" x14ac:dyDescent="0.25">
      <c r="A39" s="324"/>
      <c r="B39" s="325"/>
      <c r="C39" s="325"/>
      <c r="D39" s="325"/>
      <c r="E39" s="325"/>
      <c r="F39" s="325"/>
      <c r="G39" s="325"/>
      <c r="H39" s="325"/>
      <c r="I39" s="325"/>
      <c r="J39" s="325"/>
      <c r="K39" s="325"/>
      <c r="L39" s="325"/>
      <c r="M39" s="325"/>
      <c r="N39" s="325"/>
      <c r="O39" s="326"/>
    </row>
    <row r="40" spans="1:24" ht="14.15" customHeight="1" x14ac:dyDescent="0.25">
      <c r="A40" s="324"/>
      <c r="B40" s="325"/>
      <c r="C40" s="325"/>
      <c r="D40" s="325"/>
      <c r="E40" s="325"/>
      <c r="F40" s="325"/>
      <c r="G40" s="325"/>
      <c r="H40" s="325"/>
      <c r="I40" s="325"/>
      <c r="J40" s="325"/>
      <c r="K40" s="325"/>
      <c r="L40" s="325"/>
      <c r="M40" s="325"/>
      <c r="N40" s="325"/>
      <c r="O40" s="326"/>
    </row>
    <row r="41" spans="1:24" ht="14.15" customHeight="1" x14ac:dyDescent="0.25">
      <c r="A41" s="324"/>
      <c r="B41" s="325"/>
      <c r="C41" s="325"/>
      <c r="D41" s="325"/>
      <c r="E41" s="325"/>
      <c r="F41" s="325"/>
      <c r="G41" s="325"/>
      <c r="H41" s="325"/>
      <c r="I41" s="325"/>
      <c r="J41" s="325"/>
      <c r="K41" s="325"/>
      <c r="L41" s="325"/>
      <c r="M41" s="325"/>
      <c r="N41" s="325"/>
      <c r="O41" s="326"/>
    </row>
    <row r="42" spans="1:24" ht="14.15" customHeight="1" x14ac:dyDescent="0.25">
      <c r="A42" s="324"/>
      <c r="B42" s="325"/>
      <c r="C42" s="325"/>
      <c r="D42" s="325"/>
      <c r="E42" s="325"/>
      <c r="F42" s="325"/>
      <c r="G42" s="325"/>
      <c r="H42" s="325"/>
      <c r="I42" s="325"/>
      <c r="J42" s="325"/>
      <c r="K42" s="325"/>
      <c r="L42" s="325"/>
      <c r="M42" s="325"/>
      <c r="N42" s="325"/>
      <c r="O42" s="326"/>
    </row>
    <row r="43" spans="1:24" ht="52.5" customHeight="1" x14ac:dyDescent="0.25">
      <c r="A43" s="327"/>
      <c r="B43" s="328"/>
      <c r="C43" s="328"/>
      <c r="D43" s="328"/>
      <c r="E43" s="328"/>
      <c r="F43" s="328"/>
      <c r="G43" s="328"/>
      <c r="H43" s="328"/>
      <c r="I43" s="328"/>
      <c r="J43" s="328"/>
      <c r="K43" s="328"/>
      <c r="L43" s="328"/>
      <c r="M43" s="328"/>
      <c r="N43" s="328"/>
      <c r="O43" s="329"/>
    </row>
    <row r="44" spans="1:24" s="122" customFormat="1" ht="14.15" customHeight="1" x14ac:dyDescent="0.3">
      <c r="A44" s="187"/>
      <c r="B44" s="187"/>
      <c r="C44" s="187"/>
      <c r="D44" s="187"/>
      <c r="E44" s="187"/>
      <c r="F44" s="136"/>
      <c r="G44" s="320"/>
      <c r="H44" s="320"/>
      <c r="I44" s="320"/>
      <c r="J44" s="320"/>
      <c r="K44" s="110"/>
      <c r="L44" s="121"/>
      <c r="M44" s="121"/>
      <c r="N44" s="318"/>
      <c r="O44" s="318"/>
      <c r="P44" s="121"/>
      <c r="Q44" s="121"/>
      <c r="R44" s="121"/>
      <c r="S44" s="121"/>
      <c r="T44" s="121"/>
      <c r="U44" s="121"/>
      <c r="V44" s="121"/>
      <c r="W44" s="121"/>
      <c r="X44" s="121"/>
    </row>
    <row r="45" spans="1:24" ht="14.5" x14ac:dyDescent="0.35">
      <c r="A45" s="63"/>
    </row>
    <row r="50" spans="1:24" s="122" customFormat="1" ht="13" x14ac:dyDescent="0.3">
      <c r="A50" s="319"/>
      <c r="B50" s="319"/>
      <c r="C50" s="319"/>
      <c r="D50" s="319"/>
      <c r="E50" s="319"/>
      <c r="F50" s="319"/>
      <c r="G50" s="120"/>
      <c r="H50" s="120"/>
      <c r="I50" s="110"/>
      <c r="J50" s="110"/>
      <c r="K50" s="110"/>
      <c r="L50" s="121"/>
      <c r="M50" s="121"/>
      <c r="N50" s="318"/>
      <c r="O50" s="318"/>
      <c r="P50" s="121"/>
      <c r="Q50" s="121"/>
      <c r="R50" s="121"/>
      <c r="S50" s="121"/>
      <c r="T50" s="121"/>
      <c r="U50" s="121"/>
      <c r="V50" s="121"/>
      <c r="W50" s="121"/>
      <c r="X50" s="121"/>
    </row>
    <row r="68" spans="2:2" x14ac:dyDescent="0.25">
      <c r="B68" s="6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A48" sqref="A48:O54"/>
    </sheetView>
  </sheetViews>
  <sheetFormatPr defaultRowHeight="12.5" x14ac:dyDescent="0.25"/>
  <cols>
    <col min="1" max="1" width="3.7265625" style="39" customWidth="1"/>
    <col min="2" max="4" width="9.26953125" style="39"/>
    <col min="5" max="5" width="6.7265625" style="39" customWidth="1"/>
    <col min="6" max="6" width="6.54296875" style="39" customWidth="1"/>
    <col min="7" max="14" width="5.7265625" style="39" customWidth="1"/>
    <col min="15" max="15" width="6.7265625" style="39" customWidth="1"/>
    <col min="16" max="37" width="8.7265625" style="39"/>
  </cols>
  <sheetData>
    <row r="1" spans="1:37" ht="15.75" customHeight="1" x14ac:dyDescent="0.35">
      <c r="A1" s="379" t="s">
        <v>843</v>
      </c>
      <c r="B1" s="380"/>
      <c r="C1" s="380"/>
      <c r="D1" s="380"/>
      <c r="E1" s="380"/>
      <c r="F1" s="380"/>
      <c r="G1" s="380"/>
      <c r="H1" s="380"/>
      <c r="I1" s="380"/>
      <c r="J1" s="380"/>
      <c r="K1" s="377" t="str">
        <f>'CONTACT INFORMATION'!$A$24</f>
        <v>San Diego</v>
      </c>
      <c r="L1" s="377"/>
      <c r="M1" s="377"/>
      <c r="N1" s="377"/>
      <c r="O1" s="378"/>
    </row>
    <row r="2" spans="1:37" s="1" customFormat="1" ht="8.15" customHeight="1" x14ac:dyDescent="0.35">
      <c r="A2" s="47"/>
      <c r="B2" s="47"/>
      <c r="C2" s="47"/>
      <c r="D2" s="47"/>
      <c r="E2" s="47"/>
      <c r="F2" s="47"/>
      <c r="G2" s="47"/>
      <c r="H2" s="47"/>
      <c r="I2" s="47"/>
      <c r="J2" s="47"/>
      <c r="K2" s="47"/>
      <c r="L2" s="47"/>
      <c r="M2" s="47"/>
      <c r="N2" s="47"/>
      <c r="O2" s="47"/>
      <c r="P2" s="192"/>
      <c r="Q2" s="192"/>
      <c r="R2" s="192"/>
      <c r="S2" s="192"/>
      <c r="T2" s="192"/>
      <c r="U2" s="192"/>
      <c r="V2" s="192"/>
      <c r="W2" s="192"/>
      <c r="X2" s="192"/>
      <c r="Y2" s="192"/>
      <c r="Z2" s="192"/>
      <c r="AA2" s="192"/>
      <c r="AB2" s="192"/>
      <c r="AC2" s="192"/>
      <c r="AD2" s="192"/>
      <c r="AE2" s="192"/>
      <c r="AF2" s="192"/>
      <c r="AG2" s="192"/>
      <c r="AH2" s="192"/>
      <c r="AI2" s="192"/>
      <c r="AJ2" s="192"/>
      <c r="AK2" s="192"/>
    </row>
    <row r="3" spans="1:37" ht="24" customHeight="1" x14ac:dyDescent="0.25">
      <c r="A3" s="374" t="s">
        <v>845</v>
      </c>
      <c r="B3" s="375"/>
      <c r="C3" s="375"/>
      <c r="D3" s="375"/>
      <c r="E3" s="375"/>
      <c r="F3" s="375"/>
      <c r="G3" s="375"/>
      <c r="H3" s="375"/>
      <c r="I3" s="375"/>
      <c r="J3" s="375"/>
      <c r="K3" s="375"/>
      <c r="L3" s="375"/>
      <c r="M3" s="375"/>
      <c r="N3" s="375"/>
      <c r="O3" s="376"/>
    </row>
    <row r="4" spans="1:37" s="42" customFormat="1" ht="44.25" customHeight="1" x14ac:dyDescent="0.25">
      <c r="A4" s="371" t="s">
        <v>925</v>
      </c>
      <c r="B4" s="372"/>
      <c r="C4" s="372"/>
      <c r="D4" s="372"/>
      <c r="E4" s="372"/>
      <c r="F4" s="372"/>
      <c r="G4" s="372"/>
      <c r="H4" s="372"/>
      <c r="I4" s="372"/>
      <c r="J4" s="372"/>
      <c r="K4" s="372"/>
      <c r="L4" s="372"/>
      <c r="M4" s="372"/>
      <c r="N4" s="372"/>
      <c r="O4" s="373"/>
      <c r="P4" s="193"/>
      <c r="Q4" s="193"/>
      <c r="R4" s="193"/>
      <c r="S4" s="193"/>
      <c r="T4" s="193"/>
      <c r="U4" s="193"/>
      <c r="V4" s="193"/>
      <c r="W4" s="193"/>
      <c r="X4" s="193"/>
      <c r="Y4" s="193"/>
      <c r="Z4" s="193"/>
      <c r="AA4" s="193"/>
      <c r="AB4" s="193"/>
      <c r="AC4" s="193"/>
      <c r="AD4" s="193"/>
      <c r="AE4" s="193"/>
      <c r="AF4" s="193"/>
      <c r="AG4" s="193"/>
      <c r="AH4" s="193"/>
      <c r="AI4" s="193"/>
      <c r="AJ4" s="193"/>
      <c r="AK4" s="193"/>
    </row>
    <row r="5" spans="1:37" s="44" customFormat="1" ht="8.15" customHeight="1" x14ac:dyDescent="0.25">
      <c r="A5" s="79"/>
      <c r="B5" s="61"/>
      <c r="C5" s="61"/>
      <c r="D5" s="61"/>
      <c r="E5" s="61"/>
      <c r="F5" s="61"/>
      <c r="G5" s="61"/>
      <c r="H5" s="61"/>
      <c r="I5" s="61"/>
      <c r="J5" s="61"/>
      <c r="K5" s="61"/>
      <c r="L5" s="61"/>
      <c r="M5" s="61"/>
      <c r="N5" s="61"/>
      <c r="O5" s="80"/>
      <c r="P5" s="194"/>
      <c r="Q5" s="194"/>
      <c r="R5" s="194"/>
      <c r="S5" s="194"/>
      <c r="T5" s="194"/>
      <c r="U5" s="194"/>
      <c r="V5" s="194"/>
      <c r="W5" s="194"/>
      <c r="X5" s="194"/>
      <c r="Y5" s="194"/>
      <c r="Z5" s="194"/>
      <c r="AA5" s="194"/>
      <c r="AB5" s="194"/>
      <c r="AC5" s="194"/>
      <c r="AD5" s="194"/>
      <c r="AE5" s="194"/>
      <c r="AF5" s="194"/>
      <c r="AG5" s="194"/>
      <c r="AH5" s="194"/>
      <c r="AI5" s="194"/>
      <c r="AJ5" s="194"/>
      <c r="AK5" s="194"/>
    </row>
    <row r="6" spans="1:37" s="137" customFormat="1" ht="13.5" customHeight="1" x14ac:dyDescent="0.35">
      <c r="A6" s="92"/>
      <c r="B6" s="116"/>
      <c r="C6" s="381" t="s">
        <v>824</v>
      </c>
      <c r="D6" s="381"/>
      <c r="E6" s="381"/>
      <c r="F6" s="381"/>
      <c r="G6" s="381"/>
      <c r="H6" s="381"/>
      <c r="I6" s="381"/>
      <c r="J6" s="381"/>
      <c r="K6" s="381"/>
      <c r="L6" s="381"/>
      <c r="M6" s="138"/>
      <c r="N6" s="138"/>
      <c r="O6" s="139"/>
      <c r="P6" s="116"/>
      <c r="Q6" s="116"/>
      <c r="R6" s="116"/>
      <c r="S6" s="116"/>
      <c r="T6" s="116"/>
      <c r="U6" s="116"/>
      <c r="V6" s="116"/>
      <c r="W6" s="116"/>
      <c r="X6" s="116"/>
      <c r="Y6" s="116"/>
      <c r="Z6" s="116"/>
      <c r="AA6" s="116"/>
      <c r="AB6" s="116"/>
      <c r="AC6" s="116"/>
      <c r="AD6" s="116"/>
      <c r="AE6" s="116"/>
      <c r="AF6" s="116"/>
      <c r="AG6" s="116"/>
      <c r="AH6" s="116"/>
      <c r="AI6" s="116"/>
      <c r="AJ6" s="116"/>
      <c r="AK6" s="116"/>
    </row>
    <row r="7" spans="1:37" ht="14.15" customHeight="1" x14ac:dyDescent="0.35">
      <c r="A7" s="111"/>
      <c r="B7" s="116"/>
      <c r="C7" s="116"/>
      <c r="D7" s="368" t="s">
        <v>888</v>
      </c>
      <c r="E7" s="369"/>
      <c r="F7" s="369"/>
      <c r="G7" s="369"/>
      <c r="H7" s="369"/>
      <c r="I7" s="370"/>
      <c r="J7" s="362">
        <v>611</v>
      </c>
      <c r="K7" s="363"/>
      <c r="L7" s="45"/>
      <c r="M7" s="45"/>
      <c r="N7" s="45"/>
      <c r="O7" s="82"/>
    </row>
    <row r="8" spans="1:37" ht="14.15" customHeight="1" x14ac:dyDescent="0.25">
      <c r="A8" s="81"/>
      <c r="B8" s="116"/>
      <c r="C8" s="116"/>
      <c r="D8" s="356" t="s">
        <v>889</v>
      </c>
      <c r="E8" s="357"/>
      <c r="F8" s="357"/>
      <c r="G8" s="357"/>
      <c r="H8" s="357"/>
      <c r="I8" s="358"/>
      <c r="J8" s="364">
        <v>267</v>
      </c>
      <c r="K8" s="365"/>
      <c r="L8" s="113"/>
      <c r="M8" s="113"/>
      <c r="N8" s="113"/>
      <c r="O8" s="114"/>
      <c r="P8" s="195"/>
    </row>
    <row r="9" spans="1:37" ht="14.15" customHeight="1" x14ac:dyDescent="0.25">
      <c r="A9" s="81"/>
      <c r="B9" s="116"/>
      <c r="C9" s="116"/>
      <c r="D9" s="359" t="s">
        <v>827</v>
      </c>
      <c r="E9" s="360"/>
      <c r="F9" s="360"/>
      <c r="G9" s="360"/>
      <c r="H9" s="360"/>
      <c r="I9" s="361"/>
      <c r="J9" s="366">
        <f>SUM(I7:J8)</f>
        <v>878</v>
      </c>
      <c r="K9" s="367"/>
      <c r="L9" s="113"/>
      <c r="M9" s="113"/>
      <c r="N9" s="113"/>
      <c r="O9" s="114"/>
      <c r="P9" s="195"/>
    </row>
    <row r="10" spans="1:37" s="1" customFormat="1" ht="8.15" customHeight="1" x14ac:dyDescent="0.25">
      <c r="A10" s="92"/>
      <c r="B10" s="116"/>
      <c r="C10" s="116"/>
      <c r="D10" s="148"/>
      <c r="E10" s="148"/>
      <c r="F10" s="148"/>
      <c r="G10" s="148"/>
      <c r="H10" s="148"/>
      <c r="I10" s="148"/>
      <c r="J10" s="149"/>
      <c r="K10" s="149"/>
      <c r="L10" s="113"/>
      <c r="M10" s="113"/>
      <c r="N10" s="113"/>
      <c r="O10" s="114"/>
      <c r="P10" s="197"/>
      <c r="Q10" s="192"/>
      <c r="R10" s="192"/>
      <c r="S10" s="192"/>
      <c r="T10" s="192"/>
      <c r="U10" s="192"/>
      <c r="V10" s="192"/>
      <c r="W10" s="192"/>
      <c r="X10" s="192"/>
      <c r="Y10" s="192"/>
      <c r="Z10" s="192"/>
      <c r="AA10" s="192"/>
      <c r="AB10" s="192"/>
      <c r="AC10" s="192"/>
      <c r="AD10" s="192"/>
      <c r="AE10" s="192"/>
      <c r="AF10" s="192"/>
      <c r="AG10" s="192"/>
      <c r="AH10" s="192"/>
      <c r="AI10" s="192"/>
      <c r="AJ10" s="192"/>
      <c r="AK10" s="192"/>
    </row>
    <row r="11" spans="1:37" s="1" customFormat="1" ht="14.15" customHeight="1" x14ac:dyDescent="0.25">
      <c r="A11" s="92"/>
      <c r="B11" s="116"/>
      <c r="C11" s="351" t="s">
        <v>825</v>
      </c>
      <c r="D11" s="351"/>
      <c r="E11" s="351"/>
      <c r="F11" s="351"/>
      <c r="G11" s="351"/>
      <c r="H11" s="113"/>
      <c r="I11" s="113"/>
      <c r="J11" s="113"/>
      <c r="K11" s="113"/>
      <c r="L11" s="113"/>
      <c r="M11" s="113"/>
      <c r="N11" s="113"/>
      <c r="O11" s="114"/>
      <c r="P11" s="197"/>
      <c r="Q11" s="192"/>
      <c r="R11" s="192"/>
      <c r="S11" s="192"/>
      <c r="T11" s="192"/>
      <c r="U11" s="192"/>
      <c r="V11" s="192"/>
      <c r="W11" s="192"/>
      <c r="X11" s="192"/>
      <c r="Y11" s="192"/>
      <c r="Z11" s="192"/>
      <c r="AA11" s="192"/>
      <c r="AB11" s="192"/>
      <c r="AC11" s="192"/>
      <c r="AD11" s="192"/>
      <c r="AE11" s="192"/>
      <c r="AF11" s="192"/>
      <c r="AG11" s="192"/>
      <c r="AH11" s="192"/>
      <c r="AI11" s="192"/>
      <c r="AJ11" s="192"/>
      <c r="AK11" s="192"/>
    </row>
    <row r="12" spans="1:37" s="1" customFormat="1" ht="14.15" customHeight="1" x14ac:dyDescent="0.25">
      <c r="A12" s="92"/>
      <c r="B12" s="116"/>
      <c r="C12" s="45"/>
      <c r="D12" s="352" t="s">
        <v>884</v>
      </c>
      <c r="E12" s="353"/>
      <c r="F12" s="353"/>
      <c r="G12" s="353"/>
      <c r="H12" s="353"/>
      <c r="I12" s="353"/>
      <c r="J12" s="304">
        <v>44</v>
      </c>
      <c r="K12" s="305"/>
      <c r="L12" s="113"/>
      <c r="M12" s="113"/>
      <c r="N12" s="113"/>
      <c r="O12" s="114"/>
      <c r="P12" s="197"/>
      <c r="Q12" s="192"/>
      <c r="R12" s="192"/>
      <c r="S12" s="192"/>
      <c r="T12" s="192"/>
      <c r="U12" s="192"/>
      <c r="V12" s="192"/>
      <c r="W12" s="192"/>
      <c r="X12" s="192"/>
      <c r="Y12" s="192"/>
      <c r="Z12" s="192"/>
      <c r="AA12" s="192"/>
      <c r="AB12" s="192"/>
      <c r="AC12" s="192"/>
      <c r="AD12" s="192"/>
      <c r="AE12" s="192"/>
      <c r="AF12" s="192"/>
      <c r="AG12" s="192"/>
      <c r="AH12" s="192"/>
      <c r="AI12" s="192"/>
      <c r="AJ12" s="192"/>
      <c r="AK12" s="192"/>
    </row>
    <row r="13" spans="1:37" s="1" customFormat="1" ht="14.15" customHeight="1" x14ac:dyDescent="0.25">
      <c r="A13" s="92"/>
      <c r="B13" s="116"/>
      <c r="C13" s="45"/>
      <c r="D13" s="354" t="s">
        <v>890</v>
      </c>
      <c r="E13" s="355"/>
      <c r="F13" s="355"/>
      <c r="G13" s="355"/>
      <c r="H13" s="355"/>
      <c r="I13" s="355"/>
      <c r="J13" s="307">
        <v>6</v>
      </c>
      <c r="K13" s="308"/>
      <c r="L13" s="113"/>
      <c r="M13" s="113"/>
      <c r="N13" s="113"/>
      <c r="O13" s="114"/>
      <c r="P13" s="197"/>
      <c r="Q13" s="192"/>
      <c r="R13" s="192"/>
      <c r="S13" s="192"/>
      <c r="T13" s="192"/>
      <c r="U13" s="192"/>
      <c r="V13" s="192"/>
      <c r="W13" s="192"/>
      <c r="X13" s="192"/>
      <c r="Y13" s="192"/>
      <c r="Z13" s="192"/>
      <c r="AA13" s="192"/>
      <c r="AB13" s="192"/>
      <c r="AC13" s="192"/>
      <c r="AD13" s="192"/>
      <c r="AE13" s="192"/>
      <c r="AF13" s="192"/>
      <c r="AG13" s="192"/>
      <c r="AH13" s="192"/>
      <c r="AI13" s="192"/>
      <c r="AJ13" s="192"/>
      <c r="AK13" s="192"/>
    </row>
    <row r="14" spans="1:37" s="1" customFormat="1" ht="14.15" customHeight="1" x14ac:dyDescent="0.25">
      <c r="A14" s="92"/>
      <c r="B14" s="116"/>
      <c r="C14" s="45"/>
      <c r="D14" s="352" t="s">
        <v>891</v>
      </c>
      <c r="E14" s="353"/>
      <c r="F14" s="353"/>
      <c r="G14" s="353"/>
      <c r="H14" s="353"/>
      <c r="I14" s="353"/>
      <c r="J14" s="304">
        <v>421</v>
      </c>
      <c r="K14" s="305"/>
      <c r="L14" s="113"/>
      <c r="M14" s="113"/>
      <c r="N14" s="113"/>
      <c r="O14" s="114"/>
      <c r="P14" s="197"/>
      <c r="Q14" s="192"/>
      <c r="R14" s="192"/>
      <c r="S14" s="192"/>
      <c r="T14" s="192"/>
      <c r="U14" s="192"/>
      <c r="V14" s="192"/>
      <c r="W14" s="192"/>
      <c r="X14" s="192"/>
      <c r="Y14" s="192"/>
      <c r="Z14" s="192"/>
      <c r="AA14" s="192"/>
      <c r="AB14" s="192"/>
      <c r="AC14" s="192"/>
      <c r="AD14" s="192"/>
      <c r="AE14" s="192"/>
      <c r="AF14" s="192"/>
      <c r="AG14" s="192"/>
      <c r="AH14" s="192"/>
      <c r="AI14" s="192"/>
      <c r="AJ14" s="192"/>
      <c r="AK14" s="192"/>
    </row>
    <row r="15" spans="1:37" s="1" customFormat="1" ht="14.15" customHeight="1" x14ac:dyDescent="0.25">
      <c r="A15" s="92"/>
      <c r="B15" s="116"/>
      <c r="C15" s="45"/>
      <c r="D15" s="354" t="s">
        <v>892</v>
      </c>
      <c r="E15" s="355"/>
      <c r="F15" s="355"/>
      <c r="G15" s="355"/>
      <c r="H15" s="355"/>
      <c r="I15" s="355"/>
      <c r="J15" s="307">
        <v>2</v>
      </c>
      <c r="K15" s="308"/>
      <c r="L15" s="113"/>
      <c r="M15" s="113"/>
      <c r="N15" s="113"/>
      <c r="O15" s="114"/>
      <c r="P15" s="197"/>
      <c r="Q15" s="192"/>
      <c r="R15" s="192"/>
      <c r="S15" s="192"/>
      <c r="T15" s="192"/>
      <c r="U15" s="192"/>
      <c r="V15" s="192"/>
      <c r="W15" s="192"/>
      <c r="X15" s="192"/>
      <c r="Y15" s="192"/>
      <c r="Z15" s="192"/>
      <c r="AA15" s="192"/>
      <c r="AB15" s="192"/>
      <c r="AC15" s="192"/>
      <c r="AD15" s="192"/>
      <c r="AE15" s="192"/>
      <c r="AF15" s="192"/>
      <c r="AG15" s="192"/>
      <c r="AH15" s="192"/>
      <c r="AI15" s="192"/>
      <c r="AJ15" s="192"/>
      <c r="AK15" s="192"/>
    </row>
    <row r="16" spans="1:37" s="1" customFormat="1" ht="14.15" customHeight="1" x14ac:dyDescent="0.25">
      <c r="A16" s="92"/>
      <c r="B16" s="116"/>
      <c r="C16" s="45"/>
      <c r="D16" s="352" t="s">
        <v>893</v>
      </c>
      <c r="E16" s="353"/>
      <c r="F16" s="353"/>
      <c r="G16" s="353"/>
      <c r="H16" s="353"/>
      <c r="I16" s="353"/>
      <c r="J16" s="304">
        <v>9</v>
      </c>
      <c r="K16" s="305"/>
      <c r="L16" s="113"/>
      <c r="M16" s="113"/>
      <c r="N16" s="113"/>
      <c r="O16" s="114"/>
      <c r="P16" s="197"/>
      <c r="Q16" s="192"/>
      <c r="R16" s="192"/>
      <c r="S16" s="192"/>
      <c r="T16" s="192"/>
      <c r="U16" s="192"/>
      <c r="V16" s="192"/>
      <c r="W16" s="192"/>
      <c r="X16" s="192"/>
      <c r="Y16" s="192"/>
      <c r="Z16" s="192"/>
      <c r="AA16" s="192"/>
      <c r="AB16" s="192"/>
      <c r="AC16" s="192"/>
      <c r="AD16" s="192"/>
      <c r="AE16" s="192"/>
      <c r="AF16" s="192"/>
      <c r="AG16" s="192"/>
      <c r="AH16" s="192"/>
      <c r="AI16" s="192"/>
      <c r="AJ16" s="192"/>
      <c r="AK16" s="192"/>
    </row>
    <row r="17" spans="1:37" s="1" customFormat="1" ht="8.15" customHeight="1" x14ac:dyDescent="0.25">
      <c r="A17" s="92"/>
      <c r="B17" s="116"/>
      <c r="C17" s="116"/>
      <c r="D17" s="148"/>
      <c r="E17" s="148"/>
      <c r="F17" s="148"/>
      <c r="G17" s="148"/>
      <c r="H17" s="148"/>
      <c r="I17" s="148"/>
      <c r="J17" s="149"/>
      <c r="K17" s="149"/>
      <c r="L17" s="113"/>
      <c r="M17" s="113"/>
      <c r="N17" s="113"/>
      <c r="O17" s="114"/>
      <c r="P17" s="197"/>
      <c r="Q17" s="192"/>
      <c r="R17" s="192"/>
      <c r="S17" s="192"/>
      <c r="T17" s="192"/>
      <c r="U17" s="192"/>
      <c r="V17" s="192"/>
      <c r="W17" s="192"/>
      <c r="X17" s="192"/>
      <c r="Y17" s="192"/>
      <c r="Z17" s="192"/>
      <c r="AA17" s="192"/>
      <c r="AB17" s="192"/>
      <c r="AC17" s="192"/>
      <c r="AD17" s="192"/>
      <c r="AE17" s="192"/>
      <c r="AF17" s="192"/>
      <c r="AG17" s="192"/>
      <c r="AH17" s="192"/>
      <c r="AI17" s="192"/>
      <c r="AJ17" s="192"/>
      <c r="AK17" s="192"/>
    </row>
    <row r="18" spans="1:37" s="1" customFormat="1" ht="14.15" customHeight="1" x14ac:dyDescent="0.25">
      <c r="A18" s="92"/>
      <c r="B18" s="116"/>
      <c r="C18" s="351" t="s">
        <v>826</v>
      </c>
      <c r="D18" s="351"/>
      <c r="E18" s="351"/>
      <c r="F18" s="351"/>
      <c r="G18" s="351"/>
      <c r="H18" s="113"/>
      <c r="I18" s="113"/>
      <c r="J18" s="113"/>
      <c r="K18" s="113"/>
      <c r="L18" s="113"/>
      <c r="M18" s="113"/>
      <c r="N18" s="113"/>
      <c r="O18" s="114"/>
      <c r="P18" s="197"/>
      <c r="Q18" s="192"/>
      <c r="R18" s="192"/>
      <c r="S18" s="192"/>
      <c r="T18" s="192"/>
      <c r="U18" s="192"/>
      <c r="V18" s="192"/>
      <c r="W18" s="192"/>
      <c r="X18" s="192"/>
      <c r="Y18" s="192"/>
      <c r="Z18" s="192"/>
      <c r="AA18" s="192"/>
      <c r="AB18" s="192"/>
      <c r="AC18" s="192"/>
      <c r="AD18" s="192"/>
      <c r="AE18" s="192"/>
      <c r="AF18" s="192"/>
      <c r="AG18" s="192"/>
      <c r="AH18" s="192"/>
      <c r="AI18" s="192"/>
      <c r="AJ18" s="192"/>
      <c r="AK18" s="192"/>
    </row>
    <row r="19" spans="1:37" s="1" customFormat="1" ht="14.15" customHeight="1" x14ac:dyDescent="0.25">
      <c r="A19" s="92"/>
      <c r="B19" s="116"/>
      <c r="C19" s="116"/>
      <c r="D19" s="336" t="s">
        <v>894</v>
      </c>
      <c r="E19" s="337"/>
      <c r="F19" s="337"/>
      <c r="G19" s="337"/>
      <c r="H19" s="337"/>
      <c r="I19" s="337"/>
      <c r="J19" s="338">
        <v>263</v>
      </c>
      <c r="K19" s="339"/>
      <c r="L19" s="113"/>
      <c r="M19" s="113"/>
      <c r="N19" s="113"/>
      <c r="O19" s="114"/>
      <c r="P19" s="197"/>
      <c r="Q19" s="192"/>
      <c r="R19" s="192"/>
      <c r="S19" s="192"/>
      <c r="T19" s="192"/>
      <c r="U19" s="192"/>
      <c r="V19" s="192"/>
      <c r="W19" s="192"/>
      <c r="X19" s="192"/>
      <c r="Y19" s="192"/>
      <c r="Z19" s="192"/>
      <c r="AA19" s="192"/>
      <c r="AB19" s="192"/>
      <c r="AC19" s="192"/>
      <c r="AD19" s="192"/>
      <c r="AE19" s="192"/>
      <c r="AF19" s="192"/>
      <c r="AG19" s="192"/>
      <c r="AH19" s="192"/>
      <c r="AI19" s="192"/>
      <c r="AJ19" s="192"/>
      <c r="AK19" s="192"/>
    </row>
    <row r="20" spans="1:37" s="1" customFormat="1" ht="14.15" customHeight="1" x14ac:dyDescent="0.25">
      <c r="A20" s="92"/>
      <c r="B20" s="116"/>
      <c r="C20" s="116"/>
      <c r="D20" s="332" t="s">
        <v>895</v>
      </c>
      <c r="E20" s="333"/>
      <c r="F20" s="333"/>
      <c r="G20" s="333"/>
      <c r="H20" s="333"/>
      <c r="I20" s="333"/>
      <c r="J20" s="334">
        <v>1</v>
      </c>
      <c r="K20" s="335"/>
      <c r="L20" s="113"/>
      <c r="M20" s="113"/>
      <c r="N20" s="113"/>
      <c r="O20" s="114"/>
      <c r="P20" s="197"/>
      <c r="Q20" s="192"/>
      <c r="R20" s="192"/>
      <c r="S20" s="192"/>
      <c r="T20" s="192"/>
      <c r="U20" s="192"/>
      <c r="V20" s="192"/>
      <c r="W20" s="192"/>
      <c r="X20" s="192"/>
      <c r="Y20" s="192"/>
      <c r="Z20" s="192"/>
      <c r="AA20" s="192"/>
      <c r="AB20" s="192"/>
      <c r="AC20" s="192"/>
      <c r="AD20" s="192"/>
      <c r="AE20" s="192"/>
      <c r="AF20" s="192"/>
      <c r="AG20" s="192"/>
      <c r="AH20" s="192"/>
      <c r="AI20" s="192"/>
      <c r="AJ20" s="192"/>
      <c r="AK20" s="192"/>
    </row>
    <row r="21" spans="1:37" s="1" customFormat="1" ht="14.15" customHeight="1" x14ac:dyDescent="0.25">
      <c r="A21" s="92"/>
      <c r="B21" s="116"/>
      <c r="C21" s="116"/>
      <c r="D21" s="336" t="s">
        <v>896</v>
      </c>
      <c r="E21" s="337"/>
      <c r="F21" s="337"/>
      <c r="G21" s="337"/>
      <c r="H21" s="337"/>
      <c r="I21" s="337"/>
      <c r="J21" s="338">
        <v>118</v>
      </c>
      <c r="K21" s="339"/>
      <c r="L21" s="113"/>
      <c r="M21" s="113"/>
      <c r="N21" s="113"/>
      <c r="O21" s="114"/>
      <c r="P21" s="197"/>
      <c r="Q21" s="192"/>
      <c r="R21" s="192"/>
      <c r="S21" s="192"/>
      <c r="T21" s="192"/>
      <c r="U21" s="192"/>
      <c r="V21" s="192"/>
      <c r="W21" s="192"/>
      <c r="X21" s="192"/>
      <c r="Y21" s="192"/>
      <c r="Z21" s="192"/>
      <c r="AA21" s="192"/>
      <c r="AB21" s="192"/>
      <c r="AC21" s="192"/>
      <c r="AD21" s="192"/>
      <c r="AE21" s="192"/>
      <c r="AF21" s="192"/>
      <c r="AG21" s="192"/>
      <c r="AH21" s="192"/>
      <c r="AI21" s="192"/>
      <c r="AJ21" s="192"/>
      <c r="AK21" s="192"/>
    </row>
    <row r="22" spans="1:37" s="1" customFormat="1" ht="14.15" customHeight="1" x14ac:dyDescent="0.25">
      <c r="A22" s="92"/>
      <c r="B22" s="116"/>
      <c r="C22" s="116"/>
      <c r="D22" s="332" t="s">
        <v>897</v>
      </c>
      <c r="E22" s="333"/>
      <c r="F22" s="333"/>
      <c r="G22" s="333"/>
      <c r="H22" s="333"/>
      <c r="I22" s="333"/>
      <c r="J22" s="334">
        <v>1</v>
      </c>
      <c r="K22" s="335"/>
      <c r="L22" s="113"/>
      <c r="M22" s="113"/>
      <c r="N22" s="113"/>
      <c r="O22" s="114"/>
      <c r="P22" s="197"/>
      <c r="Q22" s="192"/>
      <c r="R22" s="192"/>
      <c r="S22" s="192"/>
      <c r="T22" s="192"/>
      <c r="U22" s="192"/>
      <c r="V22" s="192"/>
      <c r="W22" s="192"/>
      <c r="X22" s="192"/>
      <c r="Y22" s="192"/>
      <c r="Z22" s="192"/>
      <c r="AA22" s="192"/>
      <c r="AB22" s="192"/>
      <c r="AC22" s="192"/>
      <c r="AD22" s="192"/>
      <c r="AE22" s="192"/>
      <c r="AF22" s="192"/>
      <c r="AG22" s="192"/>
      <c r="AH22" s="192"/>
      <c r="AI22" s="192"/>
      <c r="AJ22" s="192"/>
      <c r="AK22" s="192"/>
    </row>
    <row r="23" spans="1:37" s="1" customFormat="1" ht="14.15" customHeight="1" x14ac:dyDescent="0.25">
      <c r="A23" s="92"/>
      <c r="B23" s="116"/>
      <c r="C23" s="116"/>
      <c r="D23" s="336" t="s">
        <v>916</v>
      </c>
      <c r="E23" s="337"/>
      <c r="F23" s="337"/>
      <c r="G23" s="337"/>
      <c r="H23" s="337"/>
      <c r="I23" s="337"/>
      <c r="J23" s="338">
        <v>18</v>
      </c>
      <c r="K23" s="339"/>
      <c r="L23" s="113"/>
      <c r="M23" s="113"/>
      <c r="N23" s="113"/>
      <c r="O23" s="114"/>
      <c r="P23" s="197"/>
      <c r="Q23" s="192"/>
      <c r="R23" s="192"/>
      <c r="S23" s="192"/>
      <c r="T23" s="192"/>
      <c r="U23" s="192"/>
      <c r="V23" s="192"/>
      <c r="W23" s="192"/>
      <c r="X23" s="192"/>
      <c r="Y23" s="192"/>
      <c r="Z23" s="192"/>
      <c r="AA23" s="192"/>
      <c r="AB23" s="192"/>
      <c r="AC23" s="192"/>
      <c r="AD23" s="192"/>
      <c r="AE23" s="192"/>
      <c r="AF23" s="192"/>
      <c r="AG23" s="192"/>
      <c r="AH23" s="192"/>
      <c r="AI23" s="192"/>
      <c r="AJ23" s="192"/>
      <c r="AK23" s="192"/>
    </row>
    <row r="24" spans="1:37" s="1" customFormat="1" ht="14.15" customHeight="1" x14ac:dyDescent="0.25">
      <c r="A24" s="92"/>
      <c r="B24" s="116"/>
      <c r="C24" s="116"/>
      <c r="D24" s="332" t="s">
        <v>512</v>
      </c>
      <c r="E24" s="333"/>
      <c r="F24" s="333"/>
      <c r="G24" s="333"/>
      <c r="H24" s="333"/>
      <c r="I24" s="333"/>
      <c r="J24" s="334">
        <v>9</v>
      </c>
      <c r="K24" s="335"/>
      <c r="L24" s="113"/>
      <c r="M24" s="113"/>
      <c r="N24" s="113"/>
      <c r="O24" s="114"/>
      <c r="P24" s="197"/>
      <c r="Q24" s="192"/>
      <c r="R24" s="192"/>
      <c r="S24" s="192"/>
      <c r="T24" s="192"/>
      <c r="U24" s="192"/>
      <c r="V24" s="192"/>
      <c r="W24" s="192"/>
      <c r="X24" s="192"/>
      <c r="Y24" s="192"/>
      <c r="Z24" s="192"/>
      <c r="AA24" s="192"/>
      <c r="AB24" s="192"/>
      <c r="AC24" s="192"/>
      <c r="AD24" s="192"/>
      <c r="AE24" s="192"/>
      <c r="AF24" s="192"/>
      <c r="AG24" s="192"/>
      <c r="AH24" s="192"/>
      <c r="AI24" s="192"/>
      <c r="AJ24" s="192"/>
      <c r="AK24" s="192"/>
    </row>
    <row r="25" spans="1:37" s="1" customFormat="1" ht="14.15" customHeight="1" x14ac:dyDescent="0.35">
      <c r="A25" s="92"/>
      <c r="B25" s="116"/>
      <c r="C25" s="45"/>
      <c r="D25" s="336" t="s">
        <v>899</v>
      </c>
      <c r="E25" s="337"/>
      <c r="F25" s="337"/>
      <c r="G25" s="337"/>
      <c r="H25" s="337"/>
      <c r="I25" s="337"/>
      <c r="J25" s="338">
        <v>11</v>
      </c>
      <c r="K25" s="339"/>
      <c r="L25" s="113"/>
      <c r="M25" s="113"/>
      <c r="N25" s="113"/>
      <c r="O25" s="114"/>
      <c r="P25" s="197"/>
      <c r="Q25" s="192"/>
      <c r="R25" s="192"/>
      <c r="S25" s="192"/>
      <c r="T25" s="192"/>
      <c r="U25" s="192"/>
      <c r="V25" s="192"/>
      <c r="W25" s="192"/>
      <c r="X25" s="192"/>
      <c r="Y25" s="192"/>
      <c r="Z25" s="192"/>
      <c r="AA25" s="192"/>
      <c r="AB25" s="192"/>
      <c r="AC25" s="192"/>
      <c r="AD25" s="192"/>
      <c r="AE25" s="192"/>
      <c r="AF25" s="192"/>
      <c r="AG25" s="192"/>
      <c r="AH25" s="192"/>
      <c r="AI25" s="192"/>
      <c r="AJ25" s="192"/>
      <c r="AK25" s="192"/>
    </row>
    <row r="26" spans="1:37" s="1" customFormat="1" ht="14.15" customHeight="1" x14ac:dyDescent="0.3">
      <c r="A26" s="92"/>
      <c r="B26" s="116"/>
      <c r="C26" s="116"/>
      <c r="D26" s="340" t="s">
        <v>827</v>
      </c>
      <c r="E26" s="341"/>
      <c r="F26" s="341"/>
      <c r="G26" s="341"/>
      <c r="H26" s="341"/>
      <c r="I26" s="342"/>
      <c r="J26" s="314">
        <f>SUM(J19:K25)</f>
        <v>421</v>
      </c>
      <c r="K26" s="315"/>
      <c r="L26" s="113"/>
      <c r="M26" s="113"/>
      <c r="N26" s="113"/>
      <c r="O26" s="114"/>
      <c r="P26" s="197"/>
      <c r="Q26" s="192"/>
      <c r="R26" s="192"/>
      <c r="S26" s="192"/>
      <c r="T26" s="192"/>
      <c r="U26" s="192"/>
      <c r="V26" s="192"/>
      <c r="W26" s="192"/>
      <c r="X26" s="192"/>
      <c r="Y26" s="192"/>
      <c r="Z26" s="192"/>
      <c r="AA26" s="192"/>
      <c r="AB26" s="192"/>
      <c r="AC26" s="192"/>
      <c r="AD26" s="192"/>
      <c r="AE26" s="192"/>
      <c r="AF26" s="192"/>
      <c r="AG26" s="192"/>
      <c r="AH26" s="192"/>
      <c r="AI26" s="192"/>
      <c r="AJ26" s="192"/>
      <c r="AK26" s="192"/>
    </row>
    <row r="27" spans="1:37" s="1" customFormat="1" ht="8.15" customHeight="1" x14ac:dyDescent="0.25">
      <c r="A27" s="92"/>
      <c r="B27" s="116"/>
      <c r="C27" s="116"/>
      <c r="D27" s="45"/>
      <c r="E27" s="113"/>
      <c r="F27" s="113"/>
      <c r="G27" s="113"/>
      <c r="H27" s="113"/>
      <c r="I27" s="113"/>
      <c r="J27" s="113"/>
      <c r="K27" s="113"/>
      <c r="L27" s="113"/>
      <c r="M27" s="113"/>
      <c r="N27" s="113"/>
      <c r="O27" s="114"/>
      <c r="P27" s="197"/>
      <c r="Q27" s="192"/>
      <c r="R27" s="192"/>
      <c r="S27" s="192"/>
      <c r="T27" s="192"/>
      <c r="U27" s="192"/>
      <c r="V27" s="192"/>
      <c r="W27" s="192"/>
      <c r="X27" s="192"/>
      <c r="Y27" s="192"/>
      <c r="Z27" s="192"/>
      <c r="AA27" s="192"/>
      <c r="AB27" s="192"/>
      <c r="AC27" s="192"/>
      <c r="AD27" s="192"/>
      <c r="AE27" s="192"/>
      <c r="AF27" s="192"/>
      <c r="AG27" s="192"/>
      <c r="AH27" s="192"/>
      <c r="AI27" s="192"/>
      <c r="AJ27" s="192"/>
      <c r="AK27" s="192"/>
    </row>
    <row r="28" spans="1:37" s="1" customFormat="1" ht="14.15" customHeight="1" x14ac:dyDescent="0.3">
      <c r="A28" s="92"/>
      <c r="B28" s="116"/>
      <c r="C28" s="343" t="s">
        <v>828</v>
      </c>
      <c r="D28" s="343"/>
      <c r="E28" s="343"/>
      <c r="F28" s="343"/>
      <c r="G28" s="343"/>
      <c r="H28" s="113"/>
      <c r="I28" s="113"/>
      <c r="J28" s="113"/>
      <c r="K28" s="113"/>
      <c r="L28" s="113"/>
      <c r="M28" s="113"/>
      <c r="N28" s="113"/>
      <c r="O28" s="114"/>
      <c r="P28" s="197"/>
      <c r="Q28" s="192"/>
      <c r="R28" s="192"/>
      <c r="S28" s="192"/>
      <c r="T28" s="192"/>
      <c r="U28" s="192"/>
      <c r="V28" s="192"/>
      <c r="W28" s="192"/>
      <c r="X28" s="192"/>
      <c r="Y28" s="192"/>
      <c r="Z28" s="192"/>
      <c r="AA28" s="192"/>
      <c r="AB28" s="192"/>
      <c r="AC28" s="192"/>
      <c r="AD28" s="192"/>
      <c r="AE28" s="192"/>
      <c r="AF28" s="192"/>
      <c r="AG28" s="192"/>
      <c r="AH28" s="192"/>
      <c r="AI28" s="192"/>
      <c r="AJ28" s="192"/>
      <c r="AK28" s="192"/>
    </row>
    <row r="29" spans="1:37" s="1" customFormat="1" ht="14.15" customHeight="1" x14ac:dyDescent="0.25">
      <c r="A29" s="92"/>
      <c r="B29" s="116"/>
      <c r="C29" s="140"/>
      <c r="D29" s="330" t="s">
        <v>898</v>
      </c>
      <c r="E29" s="330"/>
      <c r="F29" s="330"/>
      <c r="G29" s="330"/>
      <c r="H29" s="330"/>
      <c r="I29" s="330"/>
      <c r="J29" s="331"/>
      <c r="K29" s="331"/>
      <c r="L29" s="113"/>
      <c r="M29" s="113"/>
      <c r="N29" s="113"/>
      <c r="O29" s="114"/>
      <c r="P29" s="197"/>
      <c r="Q29" s="192"/>
      <c r="R29" s="192"/>
      <c r="S29" s="192"/>
      <c r="T29" s="192"/>
      <c r="U29" s="192"/>
      <c r="V29" s="192"/>
      <c r="W29" s="192"/>
      <c r="X29" s="192"/>
      <c r="Y29" s="192"/>
      <c r="Z29" s="192"/>
      <c r="AA29" s="192"/>
      <c r="AB29" s="192"/>
      <c r="AC29" s="192"/>
      <c r="AD29" s="192"/>
      <c r="AE29" s="192"/>
      <c r="AF29" s="192"/>
      <c r="AG29" s="192"/>
      <c r="AH29" s="192"/>
      <c r="AI29" s="192"/>
      <c r="AJ29" s="192"/>
      <c r="AK29" s="192"/>
    </row>
    <row r="30" spans="1:37" ht="8.15" customHeight="1" x14ac:dyDescent="0.25">
      <c r="A30" s="81"/>
      <c r="B30" s="116"/>
      <c r="C30" s="116"/>
      <c r="D30" s="116"/>
      <c r="E30" s="112"/>
      <c r="F30" s="113"/>
      <c r="G30" s="113"/>
      <c r="H30" s="113"/>
      <c r="I30" s="113"/>
      <c r="J30" s="113"/>
      <c r="K30" s="113"/>
      <c r="L30" s="113"/>
      <c r="M30" s="113"/>
      <c r="N30" s="113"/>
      <c r="O30" s="114"/>
      <c r="P30" s="195"/>
    </row>
    <row r="31" spans="1:37" ht="18" customHeight="1" x14ac:dyDescent="0.25">
      <c r="A31" s="81"/>
      <c r="B31" s="45"/>
      <c r="C31" s="344" t="s">
        <v>852</v>
      </c>
      <c r="D31" s="345"/>
      <c r="E31" s="345"/>
      <c r="F31" s="345"/>
      <c r="G31" s="113"/>
      <c r="H31" s="113"/>
      <c r="I31" s="113"/>
      <c r="J31" s="113"/>
      <c r="K31" s="113"/>
      <c r="L31" s="113"/>
      <c r="M31" s="113"/>
      <c r="N31" s="113"/>
      <c r="O31" s="114"/>
      <c r="P31" s="195"/>
    </row>
    <row r="32" spans="1:37" ht="13.5" customHeight="1" x14ac:dyDescent="0.25">
      <c r="A32" s="81"/>
      <c r="B32" s="45"/>
      <c r="C32" s="45"/>
      <c r="D32" s="386" t="s">
        <v>814</v>
      </c>
      <c r="E32" s="386"/>
      <c r="F32" s="386"/>
      <c r="G32" s="386"/>
      <c r="H32" s="386"/>
      <c r="I32" s="386"/>
      <c r="J32" s="349"/>
      <c r="K32" s="350"/>
      <c r="L32" s="113"/>
      <c r="M32" s="113"/>
      <c r="N32" s="113"/>
      <c r="O32" s="114"/>
      <c r="P32" s="195"/>
    </row>
    <row r="33" spans="1:37" ht="14.15" customHeight="1" x14ac:dyDescent="0.25">
      <c r="A33" s="81"/>
      <c r="B33" s="45"/>
      <c r="C33" s="45"/>
      <c r="D33" s="346" t="s">
        <v>815</v>
      </c>
      <c r="E33" s="347"/>
      <c r="F33" s="347"/>
      <c r="G33" s="347"/>
      <c r="H33" s="347"/>
      <c r="I33" s="348"/>
      <c r="J33" s="382"/>
      <c r="K33" s="383"/>
      <c r="L33" s="113"/>
      <c r="M33" s="113"/>
      <c r="N33" s="113"/>
      <c r="O33" s="114"/>
      <c r="P33" s="195"/>
    </row>
    <row r="34" spans="1:37" ht="14.15" customHeight="1" x14ac:dyDescent="0.25">
      <c r="A34" s="81"/>
      <c r="B34" s="45"/>
      <c r="C34" s="45"/>
      <c r="D34" s="387" t="s">
        <v>827</v>
      </c>
      <c r="E34" s="387"/>
      <c r="F34" s="387"/>
      <c r="G34" s="387"/>
      <c r="H34" s="387"/>
      <c r="I34" s="387"/>
      <c r="J34" s="384">
        <f>SUM(J32:K33)</f>
        <v>0</v>
      </c>
      <c r="K34" s="385"/>
      <c r="L34" s="113"/>
      <c r="M34" s="113"/>
      <c r="N34" s="113"/>
      <c r="O34" s="114"/>
      <c r="P34" s="195"/>
    </row>
    <row r="35" spans="1:37" ht="8.15" customHeight="1" x14ac:dyDescent="0.25">
      <c r="A35" s="81"/>
      <c r="B35" s="45"/>
      <c r="C35" s="45"/>
      <c r="D35" s="45"/>
      <c r="E35" s="112"/>
      <c r="F35" s="113"/>
      <c r="G35" s="113"/>
      <c r="H35" s="113"/>
      <c r="I35" s="113"/>
      <c r="J35" s="113"/>
      <c r="K35" s="113"/>
      <c r="L35" s="113"/>
      <c r="M35" s="113"/>
      <c r="N35" s="113"/>
      <c r="O35" s="114"/>
      <c r="P35" s="195"/>
    </row>
    <row r="36" spans="1:37" ht="15.75" customHeight="1" x14ac:dyDescent="0.25">
      <c r="A36" s="81"/>
      <c r="B36" s="45"/>
      <c r="C36" s="388" t="s">
        <v>851</v>
      </c>
      <c r="D36" s="388"/>
      <c r="E36" s="388"/>
      <c r="F36" s="388"/>
      <c r="G36" s="388"/>
      <c r="H36" s="113"/>
      <c r="I36" s="113"/>
      <c r="J36" s="113"/>
      <c r="K36" s="113"/>
      <c r="L36" s="113"/>
      <c r="M36" s="113"/>
      <c r="N36" s="113"/>
      <c r="O36" s="114"/>
      <c r="P36" s="195"/>
    </row>
    <row r="37" spans="1:37" ht="14.15" customHeight="1" x14ac:dyDescent="0.25">
      <c r="A37" s="81"/>
      <c r="B37" s="45"/>
      <c r="C37" s="45"/>
      <c r="D37" s="389" t="s">
        <v>817</v>
      </c>
      <c r="E37" s="390"/>
      <c r="F37" s="390"/>
      <c r="G37" s="390"/>
      <c r="H37" s="390"/>
      <c r="I37" s="390"/>
      <c r="J37" s="304"/>
      <c r="K37" s="305"/>
      <c r="L37" s="113"/>
      <c r="M37" s="113"/>
      <c r="N37" s="113"/>
      <c r="O37" s="114"/>
      <c r="P37" s="195"/>
    </row>
    <row r="38" spans="1:37" s="1" customFormat="1" ht="14.15" customHeight="1" x14ac:dyDescent="0.35">
      <c r="A38" s="115"/>
      <c r="B38" s="116"/>
      <c r="C38" s="116"/>
      <c r="D38" s="346" t="s">
        <v>818</v>
      </c>
      <c r="E38" s="347"/>
      <c r="F38" s="347"/>
      <c r="G38" s="347"/>
      <c r="H38" s="347"/>
      <c r="I38" s="347"/>
      <c r="J38" s="307"/>
      <c r="K38" s="308"/>
      <c r="L38" s="113"/>
      <c r="M38" s="113"/>
      <c r="N38" s="113"/>
      <c r="O38" s="114"/>
      <c r="P38" s="197"/>
      <c r="Q38" s="192"/>
      <c r="R38" s="192"/>
      <c r="S38" s="192"/>
      <c r="T38" s="192"/>
      <c r="U38" s="192"/>
      <c r="V38" s="192"/>
      <c r="W38" s="192"/>
      <c r="X38" s="192"/>
      <c r="Y38" s="192"/>
      <c r="Z38" s="192"/>
      <c r="AA38" s="192"/>
      <c r="AB38" s="192"/>
      <c r="AC38" s="192"/>
      <c r="AD38" s="192"/>
      <c r="AE38" s="192"/>
      <c r="AF38" s="192"/>
      <c r="AG38" s="192"/>
      <c r="AH38" s="192"/>
      <c r="AI38" s="192"/>
      <c r="AJ38" s="192"/>
      <c r="AK38" s="192"/>
    </row>
    <row r="39" spans="1:37" ht="14.15" customHeight="1" x14ac:dyDescent="0.25">
      <c r="A39" s="81"/>
      <c r="B39" s="123"/>
      <c r="C39" s="116"/>
      <c r="D39" s="389" t="s">
        <v>819</v>
      </c>
      <c r="E39" s="390"/>
      <c r="F39" s="390"/>
      <c r="G39" s="390"/>
      <c r="H39" s="390"/>
      <c r="I39" s="390"/>
      <c r="J39" s="304"/>
      <c r="K39" s="305"/>
      <c r="L39" s="113"/>
      <c r="M39" s="113"/>
      <c r="N39" s="113"/>
      <c r="O39" s="114"/>
      <c r="P39" s="195"/>
    </row>
    <row r="40" spans="1:37" ht="14.15" customHeight="1" x14ac:dyDescent="0.25">
      <c r="A40" s="81"/>
      <c r="B40" s="123"/>
      <c r="C40" s="116"/>
      <c r="D40" s="391" t="s">
        <v>820</v>
      </c>
      <c r="E40" s="392"/>
      <c r="F40" s="392"/>
      <c r="G40" s="392"/>
      <c r="H40" s="392"/>
      <c r="I40" s="392"/>
      <c r="J40" s="307"/>
      <c r="K40" s="308"/>
      <c r="L40" s="113"/>
      <c r="M40" s="113"/>
      <c r="N40" s="113"/>
      <c r="O40" s="114"/>
      <c r="P40" s="195"/>
    </row>
    <row r="41" spans="1:37" ht="14.15" customHeight="1" x14ac:dyDescent="0.25">
      <c r="A41" s="81"/>
      <c r="B41" s="123"/>
      <c r="C41" s="116"/>
      <c r="D41" s="389" t="s">
        <v>821</v>
      </c>
      <c r="E41" s="390"/>
      <c r="F41" s="390"/>
      <c r="G41" s="390"/>
      <c r="H41" s="390"/>
      <c r="I41" s="390"/>
      <c r="J41" s="304"/>
      <c r="K41" s="305"/>
      <c r="L41" s="113"/>
      <c r="M41" s="113"/>
      <c r="N41" s="113"/>
      <c r="O41" s="114"/>
      <c r="P41" s="195"/>
    </row>
    <row r="42" spans="1:37" s="1" customFormat="1" ht="14.15" customHeight="1" x14ac:dyDescent="0.25">
      <c r="A42" s="92"/>
      <c r="B42" s="123"/>
      <c r="C42" s="116"/>
      <c r="D42" s="346" t="s">
        <v>822</v>
      </c>
      <c r="E42" s="347"/>
      <c r="F42" s="347"/>
      <c r="G42" s="347"/>
      <c r="H42" s="347"/>
      <c r="I42" s="347"/>
      <c r="J42" s="307"/>
      <c r="K42" s="308"/>
      <c r="L42" s="113"/>
      <c r="M42" s="113"/>
      <c r="N42" s="113"/>
      <c r="O42" s="114"/>
      <c r="P42" s="197"/>
      <c r="Q42" s="192"/>
      <c r="R42" s="192"/>
      <c r="S42" s="192"/>
      <c r="T42" s="192"/>
      <c r="U42" s="192"/>
      <c r="V42" s="192"/>
      <c r="W42" s="192"/>
      <c r="X42" s="192"/>
      <c r="Y42" s="192"/>
      <c r="Z42" s="192"/>
      <c r="AA42" s="192"/>
      <c r="AB42" s="192"/>
      <c r="AC42" s="192"/>
      <c r="AD42" s="192"/>
      <c r="AE42" s="192"/>
      <c r="AF42" s="192"/>
      <c r="AG42" s="192"/>
      <c r="AH42" s="192"/>
      <c r="AI42" s="192"/>
      <c r="AJ42" s="192"/>
      <c r="AK42" s="192"/>
    </row>
    <row r="43" spans="1:37" ht="14.15" customHeight="1" x14ac:dyDescent="0.25">
      <c r="A43" s="81"/>
      <c r="B43" s="123"/>
      <c r="C43" s="116"/>
      <c r="D43" s="389" t="s">
        <v>823</v>
      </c>
      <c r="E43" s="390"/>
      <c r="F43" s="390"/>
      <c r="G43" s="390"/>
      <c r="H43" s="390"/>
      <c r="I43" s="390"/>
      <c r="J43" s="304"/>
      <c r="K43" s="305"/>
      <c r="L43" s="113"/>
      <c r="M43" s="113"/>
      <c r="N43" s="113"/>
      <c r="O43" s="114"/>
      <c r="P43" s="195"/>
    </row>
    <row r="44" spans="1:37" ht="14.15" customHeight="1" x14ac:dyDescent="0.3">
      <c r="A44" s="81"/>
      <c r="B44" s="116"/>
      <c r="C44" s="116"/>
      <c r="D44" s="393" t="s">
        <v>827</v>
      </c>
      <c r="E44" s="394"/>
      <c r="F44" s="394"/>
      <c r="G44" s="394"/>
      <c r="H44" s="394"/>
      <c r="I44" s="394"/>
      <c r="J44" s="314">
        <f>SUM(J37:K43)</f>
        <v>0</v>
      </c>
      <c r="K44" s="315"/>
      <c r="L44" s="113"/>
      <c r="M44" s="113"/>
      <c r="N44" s="113"/>
      <c r="O44" s="114"/>
      <c r="P44" s="195"/>
    </row>
    <row r="45" spans="1:37" ht="6.75" customHeight="1" x14ac:dyDescent="0.25">
      <c r="A45" s="48"/>
      <c r="B45" s="131"/>
      <c r="C45" s="142"/>
      <c r="D45" s="142"/>
      <c r="E45" s="143"/>
      <c r="F45" s="143"/>
      <c r="G45" s="168"/>
      <c r="H45" s="168"/>
      <c r="I45" s="168"/>
      <c r="J45" s="168"/>
      <c r="K45" s="168"/>
      <c r="L45" s="168"/>
      <c r="M45" s="168"/>
      <c r="N45" s="168"/>
      <c r="O45" s="169"/>
      <c r="P45" s="195"/>
    </row>
    <row r="46" spans="1:37" ht="8.15" customHeight="1" x14ac:dyDescent="0.25">
      <c r="A46" s="45"/>
      <c r="B46" s="116"/>
      <c r="C46" s="140"/>
      <c r="D46" s="140"/>
      <c r="E46" s="141"/>
      <c r="F46" s="141"/>
      <c r="G46" s="113"/>
      <c r="H46" s="113"/>
      <c r="I46" s="113"/>
      <c r="J46" s="113"/>
      <c r="K46" s="113"/>
      <c r="L46" s="113"/>
      <c r="M46" s="113"/>
      <c r="N46" s="113"/>
      <c r="O46" s="113"/>
      <c r="P46" s="195"/>
    </row>
    <row r="47" spans="1:37" ht="14.15" customHeight="1" x14ac:dyDescent="0.3">
      <c r="A47" s="175" t="s">
        <v>887</v>
      </c>
    </row>
    <row r="48" spans="1:37" ht="14.15" customHeight="1" x14ac:dyDescent="0.25">
      <c r="A48" s="321" t="s">
        <v>964</v>
      </c>
      <c r="B48" s="322"/>
      <c r="C48" s="322"/>
      <c r="D48" s="322"/>
      <c r="E48" s="322"/>
      <c r="F48" s="322"/>
      <c r="G48" s="322"/>
      <c r="H48" s="322"/>
      <c r="I48" s="322"/>
      <c r="J48" s="322"/>
      <c r="K48" s="322"/>
      <c r="L48" s="322"/>
      <c r="M48" s="322"/>
      <c r="N48" s="322"/>
      <c r="O48" s="323"/>
    </row>
    <row r="49" spans="1:37" ht="14.15" customHeight="1" x14ac:dyDescent="0.25">
      <c r="A49" s="324"/>
      <c r="B49" s="325"/>
      <c r="C49" s="325"/>
      <c r="D49" s="325"/>
      <c r="E49" s="325"/>
      <c r="F49" s="325"/>
      <c r="G49" s="325"/>
      <c r="H49" s="325"/>
      <c r="I49" s="325"/>
      <c r="J49" s="325"/>
      <c r="K49" s="325"/>
      <c r="L49" s="325"/>
      <c r="M49" s="325"/>
      <c r="N49" s="325"/>
      <c r="O49" s="326"/>
    </row>
    <row r="50" spans="1:37" ht="14.15" customHeight="1" x14ac:dyDescent="0.25">
      <c r="A50" s="324"/>
      <c r="B50" s="325"/>
      <c r="C50" s="325"/>
      <c r="D50" s="325"/>
      <c r="E50" s="325"/>
      <c r="F50" s="325"/>
      <c r="G50" s="325"/>
      <c r="H50" s="325"/>
      <c r="I50" s="325"/>
      <c r="J50" s="325"/>
      <c r="K50" s="325"/>
      <c r="L50" s="325"/>
      <c r="M50" s="325"/>
      <c r="N50" s="325"/>
      <c r="O50" s="326"/>
    </row>
    <row r="51" spans="1:37" ht="14.15" customHeight="1" x14ac:dyDescent="0.25">
      <c r="A51" s="324"/>
      <c r="B51" s="325"/>
      <c r="C51" s="325"/>
      <c r="D51" s="325"/>
      <c r="E51" s="325"/>
      <c r="F51" s="325"/>
      <c r="G51" s="325"/>
      <c r="H51" s="325"/>
      <c r="I51" s="325"/>
      <c r="J51" s="325"/>
      <c r="K51" s="325"/>
      <c r="L51" s="325"/>
      <c r="M51" s="325"/>
      <c r="N51" s="325"/>
      <c r="O51" s="326"/>
    </row>
    <row r="52" spans="1:37" ht="7.5" customHeight="1" x14ac:dyDescent="0.25">
      <c r="A52" s="324"/>
      <c r="B52" s="325"/>
      <c r="C52" s="325"/>
      <c r="D52" s="325"/>
      <c r="E52" s="325"/>
      <c r="F52" s="325"/>
      <c r="G52" s="325"/>
      <c r="H52" s="325"/>
      <c r="I52" s="325"/>
      <c r="J52" s="325"/>
      <c r="K52" s="325"/>
      <c r="L52" s="325"/>
      <c r="M52" s="325"/>
      <c r="N52" s="325"/>
      <c r="O52" s="326"/>
    </row>
    <row r="53" spans="1:37" ht="7.5" customHeight="1" x14ac:dyDescent="0.25">
      <c r="A53" s="324"/>
      <c r="B53" s="325"/>
      <c r="C53" s="325"/>
      <c r="D53" s="325"/>
      <c r="E53" s="325"/>
      <c r="F53" s="325"/>
      <c r="G53" s="325"/>
      <c r="H53" s="325"/>
      <c r="I53" s="325"/>
      <c r="J53" s="325"/>
      <c r="K53" s="325"/>
      <c r="L53" s="325"/>
      <c r="M53" s="325"/>
      <c r="N53" s="325"/>
      <c r="O53" s="326"/>
    </row>
    <row r="54" spans="1:37" ht="133.5" customHeight="1" x14ac:dyDescent="0.25">
      <c r="A54" s="327"/>
      <c r="B54" s="328"/>
      <c r="C54" s="328"/>
      <c r="D54" s="328"/>
      <c r="E54" s="328"/>
      <c r="F54" s="328"/>
      <c r="G54" s="328"/>
      <c r="H54" s="328"/>
      <c r="I54" s="328"/>
      <c r="J54" s="328"/>
      <c r="K54" s="328"/>
      <c r="L54" s="328"/>
      <c r="M54" s="328"/>
      <c r="N54" s="328"/>
      <c r="O54" s="329"/>
    </row>
    <row r="55" spans="1:37" ht="7.5" customHeight="1" x14ac:dyDescent="0.25">
      <c r="A55" s="198"/>
      <c r="B55" s="198"/>
      <c r="C55" s="198"/>
      <c r="D55" s="198"/>
      <c r="E55" s="198"/>
      <c r="F55" s="198"/>
      <c r="G55" s="198"/>
      <c r="H55" s="198"/>
      <c r="I55" s="198"/>
      <c r="J55" s="198"/>
      <c r="K55" s="198"/>
      <c r="L55" s="198"/>
      <c r="M55" s="198"/>
      <c r="N55" s="198"/>
      <c r="O55" s="198"/>
    </row>
    <row r="56" spans="1:37" s="182" customFormat="1" ht="18.649999999999999" customHeight="1" x14ac:dyDescent="0.35">
      <c r="A56" s="176" t="s">
        <v>900</v>
      </c>
      <c r="B56" s="177"/>
      <c r="C56" s="177"/>
      <c r="D56" s="177"/>
      <c r="E56" s="177"/>
      <c r="F56" s="178"/>
      <c r="G56" s="177"/>
      <c r="H56" s="177"/>
      <c r="I56" s="177"/>
      <c r="J56" s="177"/>
      <c r="K56" s="179"/>
      <c r="L56" s="180"/>
      <c r="M56" s="180"/>
      <c r="N56" s="181"/>
      <c r="O56" s="181"/>
      <c r="P56" s="199"/>
      <c r="Q56" s="199"/>
      <c r="R56" s="199"/>
      <c r="S56" s="199"/>
      <c r="T56" s="199"/>
      <c r="U56" s="199"/>
      <c r="V56" s="199"/>
      <c r="W56" s="199"/>
      <c r="X56" s="199"/>
      <c r="Y56" s="199"/>
      <c r="Z56" s="199"/>
      <c r="AA56" s="199"/>
      <c r="AB56" s="199"/>
      <c r="AC56" s="199"/>
      <c r="AD56" s="199"/>
      <c r="AE56" s="199"/>
      <c r="AF56" s="199"/>
      <c r="AG56" s="199"/>
      <c r="AH56" s="199"/>
      <c r="AI56" s="199"/>
      <c r="AJ56" s="199"/>
      <c r="AK56" s="199"/>
    </row>
    <row r="57" spans="1:37" ht="11.15"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L28" sqref="L28"/>
    </sheetView>
  </sheetViews>
  <sheetFormatPr defaultRowHeight="12.5" x14ac:dyDescent="0.25"/>
  <cols>
    <col min="1" max="1" width="10.26953125" style="39" customWidth="1"/>
    <col min="2" max="8" width="8.7265625" style="39"/>
    <col min="9" max="9" width="11" style="39" customWidth="1"/>
    <col min="10" max="21" width="8.7265625" style="39"/>
  </cols>
  <sheetData>
    <row r="1" spans="1:21" ht="15.5" x14ac:dyDescent="0.25">
      <c r="A1" s="407" t="s">
        <v>843</v>
      </c>
      <c r="B1" s="408"/>
      <c r="C1" s="408"/>
      <c r="D1" s="408"/>
      <c r="E1" s="408"/>
      <c r="F1" s="408"/>
      <c r="G1" s="291" t="str">
        <f>'CONTACT INFORMATION'!$A$24</f>
        <v>San Diego</v>
      </c>
      <c r="H1" s="291"/>
      <c r="I1" s="292"/>
    </row>
    <row r="2" spans="1:21" s="1" customFormat="1" ht="14.15" customHeight="1" x14ac:dyDescent="0.25">
      <c r="A2" s="155"/>
      <c r="B2" s="155"/>
      <c r="C2" s="155"/>
      <c r="D2" s="155"/>
      <c r="E2" s="155"/>
      <c r="F2" s="155"/>
      <c r="G2" s="156"/>
      <c r="H2" s="156"/>
      <c r="I2" s="156"/>
      <c r="J2" s="192"/>
      <c r="K2" s="192"/>
      <c r="L2" s="192"/>
      <c r="M2" s="192"/>
      <c r="N2" s="192"/>
      <c r="O2" s="192"/>
      <c r="P2" s="192"/>
      <c r="Q2" s="192"/>
      <c r="R2" s="192"/>
      <c r="S2" s="192"/>
      <c r="T2" s="192"/>
      <c r="U2" s="192"/>
    </row>
    <row r="3" spans="1:21" s="157" customFormat="1" ht="14" x14ac:dyDescent="0.3">
      <c r="A3" s="374" t="s">
        <v>926</v>
      </c>
      <c r="B3" s="375"/>
      <c r="C3" s="375"/>
      <c r="D3" s="375"/>
      <c r="E3" s="375"/>
      <c r="F3" s="375"/>
      <c r="G3" s="375"/>
      <c r="H3" s="375"/>
      <c r="I3" s="376"/>
      <c r="J3" s="200"/>
      <c r="K3" s="200"/>
      <c r="L3" s="200"/>
      <c r="M3" s="200"/>
      <c r="N3" s="200"/>
      <c r="O3" s="200"/>
      <c r="P3" s="200"/>
      <c r="Q3" s="200"/>
      <c r="R3" s="200"/>
      <c r="S3" s="200"/>
      <c r="T3" s="200"/>
      <c r="U3" s="200"/>
    </row>
    <row r="4" spans="1:21" s="157" customFormat="1" ht="14.5" thickBot="1" x14ac:dyDescent="0.35">
      <c r="A4" s="397" t="s">
        <v>882</v>
      </c>
      <c r="B4" s="398"/>
      <c r="C4" s="398"/>
      <c r="D4" s="398"/>
      <c r="E4" s="398"/>
      <c r="F4" s="398"/>
      <c r="G4" s="398"/>
      <c r="H4" s="398"/>
      <c r="I4" s="399"/>
      <c r="J4" s="200"/>
      <c r="K4" s="200"/>
      <c r="L4" s="200"/>
      <c r="M4" s="200"/>
      <c r="N4" s="200"/>
      <c r="O4" s="200"/>
      <c r="P4" s="200"/>
      <c r="Q4" s="200"/>
      <c r="R4" s="200"/>
      <c r="S4" s="200"/>
      <c r="T4" s="200"/>
      <c r="U4" s="200"/>
    </row>
    <row r="5" spans="1:21" s="185" customFormat="1" ht="21" customHeight="1" thickBot="1" x14ac:dyDescent="0.35">
      <c r="A5" s="401" t="s">
        <v>919</v>
      </c>
      <c r="B5" s="402"/>
      <c r="C5" s="402"/>
      <c r="D5" s="402"/>
      <c r="E5" s="402"/>
      <c r="F5" s="402"/>
      <c r="G5" s="402"/>
      <c r="H5" s="402"/>
      <c r="I5" s="403"/>
      <c r="J5" s="201"/>
      <c r="K5" s="201"/>
      <c r="L5" s="201"/>
      <c r="M5" s="201"/>
      <c r="N5" s="201"/>
      <c r="O5" s="201"/>
      <c r="P5" s="201"/>
      <c r="Q5" s="201"/>
      <c r="R5" s="201"/>
      <c r="S5" s="201"/>
      <c r="T5" s="201"/>
      <c r="U5" s="201"/>
    </row>
    <row r="6" spans="1:21" s="4" customFormat="1" ht="14" x14ac:dyDescent="0.3">
      <c r="A6" s="152"/>
      <c r="B6" s="164"/>
      <c r="C6" s="147"/>
      <c r="D6" s="147"/>
      <c r="E6" s="147"/>
      <c r="F6" s="147"/>
      <c r="G6" s="167"/>
      <c r="H6" s="167"/>
      <c r="I6" s="170"/>
      <c r="J6" s="45"/>
      <c r="K6" s="45"/>
      <c r="L6" s="45"/>
      <c r="M6" s="45"/>
      <c r="N6" s="45"/>
      <c r="O6" s="45"/>
      <c r="P6" s="45"/>
      <c r="Q6" s="45"/>
      <c r="R6" s="45"/>
      <c r="S6" s="45"/>
      <c r="T6" s="45"/>
      <c r="U6" s="45"/>
    </row>
    <row r="7" spans="1:21" s="4" customFormat="1" ht="14" x14ac:dyDescent="0.3">
      <c r="A7" s="152"/>
      <c r="B7" s="164"/>
      <c r="C7" s="147"/>
      <c r="D7" s="147"/>
      <c r="E7" s="147"/>
      <c r="F7" s="147"/>
      <c r="G7" s="167"/>
      <c r="H7" s="167"/>
      <c r="I7" s="170"/>
      <c r="J7" s="45"/>
      <c r="K7" s="45"/>
      <c r="L7" s="45"/>
      <c r="M7" s="45"/>
      <c r="N7" s="45"/>
      <c r="O7" s="45"/>
      <c r="P7" s="45"/>
      <c r="Q7" s="45"/>
      <c r="R7" s="45"/>
      <c r="S7" s="45"/>
      <c r="T7" s="45"/>
      <c r="U7" s="45"/>
    </row>
    <row r="8" spans="1:21" ht="14" x14ac:dyDescent="0.3">
      <c r="A8" s="152"/>
      <c r="B8" s="405" t="s">
        <v>869</v>
      </c>
      <c r="C8" s="405"/>
      <c r="D8" s="171"/>
      <c r="E8" s="406"/>
      <c r="F8" s="406"/>
      <c r="G8" s="406"/>
      <c r="H8" s="167"/>
      <c r="I8" s="170"/>
    </row>
    <row r="9" spans="1:21" ht="14" x14ac:dyDescent="0.3">
      <c r="A9" s="152"/>
      <c r="B9" s="188"/>
      <c r="C9" s="404" t="s">
        <v>870</v>
      </c>
      <c r="D9" s="404"/>
      <c r="E9" s="404"/>
      <c r="F9" s="404"/>
      <c r="G9" s="331">
        <v>236</v>
      </c>
      <c r="H9" s="331"/>
      <c r="I9" s="170"/>
    </row>
    <row r="10" spans="1:21" ht="14" x14ac:dyDescent="0.3">
      <c r="A10" s="152"/>
      <c r="B10" s="188"/>
      <c r="C10" s="412" t="s">
        <v>871</v>
      </c>
      <c r="D10" s="412"/>
      <c r="E10" s="412"/>
      <c r="F10" s="412"/>
      <c r="G10" s="400">
        <v>394</v>
      </c>
      <c r="H10" s="400"/>
      <c r="I10" s="170"/>
    </row>
    <row r="11" spans="1:21" ht="14" x14ac:dyDescent="0.3">
      <c r="A11" s="152"/>
      <c r="B11" s="188"/>
      <c r="C11" s="404" t="s">
        <v>872</v>
      </c>
      <c r="D11" s="404"/>
      <c r="E11" s="404"/>
      <c r="F11" s="404"/>
      <c r="G11" s="331"/>
      <c r="H11" s="331"/>
      <c r="I11" s="170"/>
    </row>
    <row r="12" spans="1:21" ht="14.5" x14ac:dyDescent="0.35">
      <c r="A12" s="152"/>
      <c r="B12" s="164"/>
      <c r="C12" s="309" t="s">
        <v>827</v>
      </c>
      <c r="D12" s="309"/>
      <c r="E12" s="309"/>
      <c r="F12" s="309"/>
      <c r="G12" s="409">
        <f>SUM(G9:H11)</f>
        <v>630</v>
      </c>
      <c r="H12" s="409"/>
      <c r="I12" s="170"/>
    </row>
    <row r="13" spans="1:21" ht="14" x14ac:dyDescent="0.3">
      <c r="A13" s="152"/>
      <c r="B13" s="164"/>
      <c r="C13" s="147"/>
      <c r="D13" s="147"/>
      <c r="E13" s="147"/>
      <c r="F13" s="147"/>
      <c r="G13" s="167"/>
      <c r="H13" s="167"/>
      <c r="I13" s="170"/>
    </row>
    <row r="14" spans="1:21" ht="14" x14ac:dyDescent="0.3">
      <c r="A14" s="81"/>
      <c r="B14" s="45"/>
      <c r="C14" s="124"/>
      <c r="D14" s="124"/>
      <c r="E14" s="124"/>
      <c r="F14" s="124"/>
      <c r="G14" s="87"/>
      <c r="H14" s="87"/>
      <c r="I14" s="88"/>
    </row>
    <row r="15" spans="1:21" ht="14" x14ac:dyDescent="0.3">
      <c r="A15" s="153"/>
      <c r="B15" s="410" t="s">
        <v>873</v>
      </c>
      <c r="C15" s="410"/>
      <c r="D15" s="410"/>
      <c r="E15" s="410"/>
      <c r="F15" s="410"/>
      <c r="G15" s="410"/>
      <c r="H15" s="410"/>
      <c r="I15" s="411"/>
    </row>
    <row r="16" spans="1:21" ht="14" x14ac:dyDescent="0.3">
      <c r="A16" s="92"/>
      <c r="B16" s="116"/>
      <c r="C16" s="303" t="s">
        <v>814</v>
      </c>
      <c r="D16" s="303"/>
      <c r="E16" s="303"/>
      <c r="F16" s="303"/>
      <c r="G16" s="331">
        <v>512</v>
      </c>
      <c r="H16" s="331"/>
      <c r="I16" s="88"/>
    </row>
    <row r="17" spans="1:9" ht="14" x14ac:dyDescent="0.3">
      <c r="A17" s="92"/>
      <c r="B17" s="116"/>
      <c r="C17" s="313" t="s">
        <v>815</v>
      </c>
      <c r="D17" s="313"/>
      <c r="E17" s="313"/>
      <c r="F17" s="313"/>
      <c r="G17" s="400">
        <v>118</v>
      </c>
      <c r="H17" s="400"/>
      <c r="I17" s="88"/>
    </row>
    <row r="18" spans="1:9" ht="14.5" x14ac:dyDescent="0.35">
      <c r="A18" s="92"/>
      <c r="B18" s="116"/>
      <c r="C18" s="309" t="s">
        <v>827</v>
      </c>
      <c r="D18" s="309"/>
      <c r="E18" s="309"/>
      <c r="F18" s="309"/>
      <c r="G18" s="395">
        <f>SUM(G16:H17)</f>
        <v>630</v>
      </c>
      <c r="H18" s="395"/>
      <c r="I18" s="88"/>
    </row>
    <row r="19" spans="1:9" ht="14.5" x14ac:dyDescent="0.35">
      <c r="A19" s="92"/>
      <c r="B19" s="116"/>
      <c r="C19" s="151"/>
      <c r="D19" s="151"/>
      <c r="E19" s="151"/>
      <c r="F19" s="151"/>
      <c r="G19" s="113"/>
      <c r="H19" s="113"/>
      <c r="I19" s="88"/>
    </row>
    <row r="20" spans="1:9" x14ac:dyDescent="0.25">
      <c r="A20" s="81"/>
      <c r="B20" s="45"/>
      <c r="C20" s="87"/>
      <c r="D20" s="87"/>
      <c r="E20" s="87"/>
      <c r="F20" s="87"/>
      <c r="G20" s="87"/>
      <c r="H20" s="87"/>
      <c r="I20" s="88"/>
    </row>
    <row r="21" spans="1:9" ht="14" x14ac:dyDescent="0.25">
      <c r="A21" s="153"/>
      <c r="B21" s="186" t="s">
        <v>850</v>
      </c>
      <c r="C21" s="186"/>
      <c r="D21" s="186"/>
      <c r="E21" s="186"/>
      <c r="F21" s="186"/>
      <c r="G21" s="186"/>
      <c r="H21" s="186"/>
      <c r="I21" s="154"/>
    </row>
    <row r="22" spans="1:9" ht="14" x14ac:dyDescent="0.3">
      <c r="A22" s="92"/>
      <c r="B22" s="116"/>
      <c r="C22" s="303" t="s">
        <v>819</v>
      </c>
      <c r="D22" s="303"/>
      <c r="E22" s="303"/>
      <c r="F22" s="303"/>
      <c r="G22" s="331">
        <v>79</v>
      </c>
      <c r="H22" s="331"/>
      <c r="I22" s="88"/>
    </row>
    <row r="23" spans="1:9" ht="14" x14ac:dyDescent="0.3">
      <c r="A23" s="92"/>
      <c r="B23" s="116"/>
      <c r="C23" s="313" t="s">
        <v>818</v>
      </c>
      <c r="D23" s="313"/>
      <c r="E23" s="313"/>
      <c r="F23" s="313"/>
      <c r="G23" s="396">
        <v>150</v>
      </c>
      <c r="H23" s="396"/>
      <c r="I23" s="88"/>
    </row>
    <row r="24" spans="1:9" ht="14" x14ac:dyDescent="0.3">
      <c r="A24" s="92"/>
      <c r="B24" s="116"/>
      <c r="C24" s="303" t="s">
        <v>817</v>
      </c>
      <c r="D24" s="303"/>
      <c r="E24" s="303"/>
      <c r="F24" s="303"/>
      <c r="G24" s="331">
        <v>380</v>
      </c>
      <c r="H24" s="331"/>
      <c r="I24" s="88"/>
    </row>
    <row r="25" spans="1:9" ht="14" x14ac:dyDescent="0.3">
      <c r="A25" s="92"/>
      <c r="B25" s="116"/>
      <c r="C25" s="306" t="s">
        <v>512</v>
      </c>
      <c r="D25" s="306"/>
      <c r="E25" s="306"/>
      <c r="F25" s="306"/>
      <c r="G25" s="400">
        <v>21</v>
      </c>
      <c r="H25" s="400"/>
      <c r="I25" s="88"/>
    </row>
    <row r="26" spans="1:9" ht="14.5" x14ac:dyDescent="0.35">
      <c r="A26" s="92"/>
      <c r="B26" s="116"/>
      <c r="C26" s="309" t="s">
        <v>827</v>
      </c>
      <c r="D26" s="309"/>
      <c r="E26" s="309"/>
      <c r="F26" s="309"/>
      <c r="G26" s="395">
        <f>SUM(G22:H25)</f>
        <v>630</v>
      </c>
      <c r="H26" s="395"/>
      <c r="I26" s="127"/>
    </row>
    <row r="27" spans="1:9" x14ac:dyDescent="0.25">
      <c r="A27" s="92"/>
      <c r="B27" s="116"/>
      <c r="C27" s="116"/>
      <c r="D27" s="128"/>
      <c r="E27" s="128"/>
      <c r="F27" s="128"/>
      <c r="G27" s="128"/>
      <c r="H27" s="128"/>
      <c r="I27" s="129"/>
    </row>
    <row r="28" spans="1:9" x14ac:dyDescent="0.25">
      <c r="A28" s="92"/>
      <c r="B28" s="116"/>
      <c r="C28" s="116"/>
      <c r="D28" s="128"/>
      <c r="E28" s="128"/>
      <c r="F28" s="128"/>
      <c r="G28" s="128"/>
      <c r="H28" s="128"/>
      <c r="I28" s="129"/>
    </row>
    <row r="29" spans="1:9" x14ac:dyDescent="0.25">
      <c r="A29" s="93"/>
      <c r="B29" s="131"/>
      <c r="C29" s="131"/>
      <c r="D29" s="132"/>
      <c r="E29" s="132"/>
      <c r="F29" s="132"/>
      <c r="G29" s="132"/>
      <c r="H29" s="132"/>
      <c r="I29" s="133"/>
    </row>
    <row r="30" spans="1:9" x14ac:dyDescent="0.25">
      <c r="A30" s="116"/>
      <c r="B30" s="116"/>
      <c r="C30" s="116"/>
      <c r="D30" s="128"/>
      <c r="E30" s="128"/>
      <c r="F30" s="128"/>
      <c r="G30" s="128"/>
      <c r="H30" s="128"/>
      <c r="I30" s="128"/>
    </row>
    <row r="31" spans="1:9" ht="14.65" customHeight="1" x14ac:dyDescent="0.25"/>
    <row r="32" spans="1:9" ht="14.15" customHeight="1" x14ac:dyDescent="0.3">
      <c r="A32" s="175" t="s">
        <v>887</v>
      </c>
    </row>
    <row r="33" spans="1:9" x14ac:dyDescent="0.25">
      <c r="A33" s="321" t="s">
        <v>965</v>
      </c>
      <c r="B33" s="322"/>
      <c r="C33" s="322"/>
      <c r="D33" s="322"/>
      <c r="E33" s="322"/>
      <c r="F33" s="322"/>
      <c r="G33" s="322"/>
      <c r="H33" s="322"/>
      <c r="I33" s="323"/>
    </row>
    <row r="34" spans="1:9" x14ac:dyDescent="0.25">
      <c r="A34" s="324"/>
      <c r="B34" s="325"/>
      <c r="C34" s="325"/>
      <c r="D34" s="325"/>
      <c r="E34" s="325"/>
      <c r="F34" s="325"/>
      <c r="G34" s="325"/>
      <c r="H34" s="325"/>
      <c r="I34" s="326"/>
    </row>
    <row r="35" spans="1:9" x14ac:dyDescent="0.25">
      <c r="A35" s="324"/>
      <c r="B35" s="325"/>
      <c r="C35" s="325"/>
      <c r="D35" s="325"/>
      <c r="E35" s="325"/>
      <c r="F35" s="325"/>
      <c r="G35" s="325"/>
      <c r="H35" s="325"/>
      <c r="I35" s="326"/>
    </row>
    <row r="36" spans="1:9" x14ac:dyDescent="0.25">
      <c r="A36" s="324"/>
      <c r="B36" s="325"/>
      <c r="C36" s="325"/>
      <c r="D36" s="325"/>
      <c r="E36" s="325"/>
      <c r="F36" s="325"/>
      <c r="G36" s="325"/>
      <c r="H36" s="325"/>
      <c r="I36" s="326"/>
    </row>
    <row r="37" spans="1:9" x14ac:dyDescent="0.25">
      <c r="A37" s="324"/>
      <c r="B37" s="325"/>
      <c r="C37" s="325"/>
      <c r="D37" s="325"/>
      <c r="E37" s="325"/>
      <c r="F37" s="325"/>
      <c r="G37" s="325"/>
      <c r="H37" s="325"/>
      <c r="I37" s="326"/>
    </row>
    <row r="38" spans="1:9" x14ac:dyDescent="0.25">
      <c r="A38" s="324"/>
      <c r="B38" s="325"/>
      <c r="C38" s="325"/>
      <c r="D38" s="325"/>
      <c r="E38" s="325"/>
      <c r="F38" s="325"/>
      <c r="G38" s="325"/>
      <c r="H38" s="325"/>
      <c r="I38" s="326"/>
    </row>
    <row r="39" spans="1:9" x14ac:dyDescent="0.25">
      <c r="A39" s="324"/>
      <c r="B39" s="325"/>
      <c r="C39" s="325"/>
      <c r="D39" s="325"/>
      <c r="E39" s="325"/>
      <c r="F39" s="325"/>
      <c r="G39" s="325"/>
      <c r="H39" s="325"/>
      <c r="I39" s="326"/>
    </row>
    <row r="40" spans="1:9" x14ac:dyDescent="0.25">
      <c r="A40" s="324"/>
      <c r="B40" s="325"/>
      <c r="C40" s="325"/>
      <c r="D40" s="325"/>
      <c r="E40" s="325"/>
      <c r="F40" s="325"/>
      <c r="G40" s="325"/>
      <c r="H40" s="325"/>
      <c r="I40" s="326"/>
    </row>
    <row r="41" spans="1:9" x14ac:dyDescent="0.25">
      <c r="A41" s="324"/>
      <c r="B41" s="325"/>
      <c r="C41" s="325"/>
      <c r="D41" s="325"/>
      <c r="E41" s="325"/>
      <c r="F41" s="325"/>
      <c r="G41" s="325"/>
      <c r="H41" s="325"/>
      <c r="I41" s="326"/>
    </row>
    <row r="42" spans="1:9" x14ac:dyDescent="0.25">
      <c r="A42" s="324"/>
      <c r="B42" s="325"/>
      <c r="C42" s="325"/>
      <c r="D42" s="325"/>
      <c r="E42" s="325"/>
      <c r="F42" s="325"/>
      <c r="G42" s="325"/>
      <c r="H42" s="325"/>
      <c r="I42" s="326"/>
    </row>
    <row r="43" spans="1:9" x14ac:dyDescent="0.25">
      <c r="A43" s="324"/>
      <c r="B43" s="325"/>
      <c r="C43" s="325"/>
      <c r="D43" s="325"/>
      <c r="E43" s="325"/>
      <c r="F43" s="325"/>
      <c r="G43" s="325"/>
      <c r="H43" s="325"/>
      <c r="I43" s="326"/>
    </row>
    <row r="44" spans="1:9" x14ac:dyDescent="0.25">
      <c r="A44" s="324"/>
      <c r="B44" s="325"/>
      <c r="C44" s="325"/>
      <c r="D44" s="325"/>
      <c r="E44" s="325"/>
      <c r="F44" s="325"/>
      <c r="G44" s="325"/>
      <c r="H44" s="325"/>
      <c r="I44" s="326"/>
    </row>
    <row r="45" spans="1:9" x14ac:dyDescent="0.25">
      <c r="A45" s="324"/>
      <c r="B45" s="325"/>
      <c r="C45" s="325"/>
      <c r="D45" s="325"/>
      <c r="E45" s="325"/>
      <c r="F45" s="325"/>
      <c r="G45" s="325"/>
      <c r="H45" s="325"/>
      <c r="I45" s="326"/>
    </row>
    <row r="46" spans="1:9" x14ac:dyDescent="0.25">
      <c r="A46" s="324"/>
      <c r="B46" s="325"/>
      <c r="C46" s="325"/>
      <c r="D46" s="325"/>
      <c r="E46" s="325"/>
      <c r="F46" s="325"/>
      <c r="G46" s="325"/>
      <c r="H46" s="325"/>
      <c r="I46" s="326"/>
    </row>
    <row r="47" spans="1:9" x14ac:dyDescent="0.25">
      <c r="A47" s="324"/>
      <c r="B47" s="325"/>
      <c r="C47" s="325"/>
      <c r="D47" s="325"/>
      <c r="E47" s="325"/>
      <c r="F47" s="325"/>
      <c r="G47" s="325"/>
      <c r="H47" s="325"/>
      <c r="I47" s="326"/>
    </row>
    <row r="48" spans="1:9" x14ac:dyDescent="0.25">
      <c r="A48" s="324"/>
      <c r="B48" s="325"/>
      <c r="C48" s="325"/>
      <c r="D48" s="325"/>
      <c r="E48" s="325"/>
      <c r="F48" s="325"/>
      <c r="G48" s="325"/>
      <c r="H48" s="325"/>
      <c r="I48" s="326"/>
    </row>
    <row r="49" spans="1:9" x14ac:dyDescent="0.25">
      <c r="A49" s="324"/>
      <c r="B49" s="325"/>
      <c r="C49" s="325"/>
      <c r="D49" s="325"/>
      <c r="E49" s="325"/>
      <c r="F49" s="325"/>
      <c r="G49" s="325"/>
      <c r="H49" s="325"/>
      <c r="I49" s="326"/>
    </row>
    <row r="50" spans="1:9" x14ac:dyDescent="0.25">
      <c r="A50" s="327"/>
      <c r="B50" s="328"/>
      <c r="C50" s="328"/>
      <c r="D50" s="328"/>
      <c r="E50" s="328"/>
      <c r="F50" s="328"/>
      <c r="G50" s="328"/>
      <c r="H50" s="328"/>
      <c r="I50" s="329"/>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26953125" defaultRowHeight="12.5" x14ac:dyDescent="0.25"/>
  <cols>
    <col min="1" max="11" width="9.26953125" style="45"/>
    <col min="12" max="16384" width="9.26953125" style="39"/>
  </cols>
  <sheetData>
    <row r="1" spans="1:15" ht="15.5" x14ac:dyDescent="0.35">
      <c r="A1" s="379" t="s">
        <v>846</v>
      </c>
      <c r="B1" s="380"/>
      <c r="C1" s="380"/>
      <c r="D1" s="380"/>
      <c r="E1" s="380"/>
      <c r="F1" s="380"/>
      <c r="G1" s="380"/>
      <c r="H1" s="377" t="str">
        <f>'CONTACT INFORMATION'!$A$24</f>
        <v>San Diego</v>
      </c>
      <c r="I1" s="377"/>
      <c r="J1" s="378"/>
      <c r="K1" s="146"/>
      <c r="L1" s="175"/>
    </row>
    <row r="2" spans="1:15" ht="7.5" customHeight="1" x14ac:dyDescent="0.35">
      <c r="A2" s="47"/>
      <c r="B2" s="47"/>
      <c r="C2" s="47"/>
      <c r="D2" s="47"/>
      <c r="E2" s="47"/>
      <c r="F2" s="47"/>
      <c r="G2" s="47"/>
      <c r="H2" s="47"/>
      <c r="I2" s="47"/>
      <c r="J2" s="47"/>
      <c r="K2" s="203"/>
      <c r="L2" s="175"/>
    </row>
    <row r="3" spans="1:15" ht="14" x14ac:dyDescent="0.3">
      <c r="A3" s="422" t="s">
        <v>883</v>
      </c>
      <c r="B3" s="423"/>
      <c r="C3" s="423"/>
      <c r="D3" s="423"/>
      <c r="E3" s="423"/>
      <c r="F3" s="423"/>
      <c r="G3" s="423"/>
      <c r="H3" s="423"/>
      <c r="I3" s="423"/>
      <c r="J3" s="424"/>
    </row>
    <row r="4" spans="1:15" s="192" customFormat="1" ht="14" x14ac:dyDescent="0.3">
      <c r="A4" s="204"/>
      <c r="B4" s="172"/>
      <c r="C4" s="172"/>
      <c r="D4" s="172"/>
      <c r="E4" s="172"/>
      <c r="F4" s="172"/>
      <c r="G4" s="172"/>
      <c r="H4" s="172"/>
      <c r="I4" s="172"/>
      <c r="J4" s="173"/>
      <c r="K4" s="116"/>
    </row>
    <row r="5" spans="1:15" s="192" customFormat="1" ht="15" customHeight="1" x14ac:dyDescent="0.25">
      <c r="A5" s="425" t="s">
        <v>837</v>
      </c>
      <c r="B5" s="426"/>
      <c r="C5" s="426"/>
      <c r="D5" s="426"/>
      <c r="E5" s="426"/>
      <c r="F5" s="426"/>
      <c r="G5" s="426"/>
      <c r="H5" s="426"/>
      <c r="I5" s="426"/>
      <c r="J5" s="427"/>
      <c r="K5" s="116"/>
    </row>
    <row r="6" spans="1:15" s="192" customFormat="1" ht="15" customHeight="1" x14ac:dyDescent="0.25">
      <c r="A6" s="428"/>
      <c r="B6" s="429"/>
      <c r="C6" s="429"/>
      <c r="D6" s="429"/>
      <c r="E6" s="429"/>
      <c r="F6" s="429"/>
      <c r="G6" s="429"/>
      <c r="H6" s="429"/>
      <c r="I6" s="429"/>
      <c r="J6" s="430"/>
      <c r="K6" s="116"/>
    </row>
    <row r="7" spans="1:15" s="192" customFormat="1" ht="15" customHeight="1" x14ac:dyDescent="0.25">
      <c r="A7" s="431"/>
      <c r="B7" s="432"/>
      <c r="C7" s="432"/>
      <c r="D7" s="432"/>
      <c r="E7" s="432"/>
      <c r="F7" s="432"/>
      <c r="G7" s="432"/>
      <c r="H7" s="432"/>
      <c r="I7" s="432"/>
      <c r="J7" s="433"/>
      <c r="K7" s="116"/>
    </row>
    <row r="8" spans="1:15" s="192" customFormat="1" ht="15" customHeight="1" x14ac:dyDescent="0.25">
      <c r="A8" s="413" t="s">
        <v>963</v>
      </c>
      <c r="B8" s="414"/>
      <c r="C8" s="414"/>
      <c r="D8" s="414"/>
      <c r="E8" s="414"/>
      <c r="F8" s="414"/>
      <c r="G8" s="414"/>
      <c r="H8" s="414"/>
      <c r="I8" s="414"/>
      <c r="J8" s="415"/>
      <c r="K8" s="116"/>
      <c r="O8" s="205"/>
    </row>
    <row r="9" spans="1:15" s="192" customFormat="1" ht="15" customHeight="1" x14ac:dyDescent="0.25">
      <c r="A9" s="416"/>
      <c r="B9" s="417"/>
      <c r="C9" s="417"/>
      <c r="D9" s="417"/>
      <c r="E9" s="417"/>
      <c r="F9" s="417"/>
      <c r="G9" s="417"/>
      <c r="H9" s="417"/>
      <c r="I9" s="417"/>
      <c r="J9" s="418"/>
      <c r="K9" s="116"/>
    </row>
    <row r="10" spans="1:15" ht="14.25" customHeight="1" x14ac:dyDescent="0.25">
      <c r="A10" s="416"/>
      <c r="B10" s="417"/>
      <c r="C10" s="417"/>
      <c r="D10" s="417"/>
      <c r="E10" s="417"/>
      <c r="F10" s="417"/>
      <c r="G10" s="417"/>
      <c r="H10" s="417"/>
      <c r="I10" s="417"/>
      <c r="J10" s="418"/>
    </row>
    <row r="11" spans="1:15" x14ac:dyDescent="0.25">
      <c r="A11" s="416"/>
      <c r="B11" s="417"/>
      <c r="C11" s="417"/>
      <c r="D11" s="417"/>
      <c r="E11" s="417"/>
      <c r="F11" s="417"/>
      <c r="G11" s="417"/>
      <c r="H11" s="417"/>
      <c r="I11" s="417"/>
      <c r="J11" s="418"/>
    </row>
    <row r="12" spans="1:15" x14ac:dyDescent="0.25">
      <c r="A12" s="416"/>
      <c r="B12" s="417"/>
      <c r="C12" s="417"/>
      <c r="D12" s="417"/>
      <c r="E12" s="417"/>
      <c r="F12" s="417"/>
      <c r="G12" s="417"/>
      <c r="H12" s="417"/>
      <c r="I12" s="417"/>
      <c r="J12" s="418"/>
    </row>
    <row r="13" spans="1:15" x14ac:dyDescent="0.25">
      <c r="A13" s="416"/>
      <c r="B13" s="417"/>
      <c r="C13" s="417"/>
      <c r="D13" s="417"/>
      <c r="E13" s="417"/>
      <c r="F13" s="417"/>
      <c r="G13" s="417"/>
      <c r="H13" s="417"/>
      <c r="I13" s="417"/>
      <c r="J13" s="418"/>
    </row>
    <row r="14" spans="1:15" x14ac:dyDescent="0.25">
      <c r="A14" s="416"/>
      <c r="B14" s="417"/>
      <c r="C14" s="417"/>
      <c r="D14" s="417"/>
      <c r="E14" s="417"/>
      <c r="F14" s="417"/>
      <c r="G14" s="417"/>
      <c r="H14" s="417"/>
      <c r="I14" s="417"/>
      <c r="J14" s="418"/>
    </row>
    <row r="15" spans="1:15" x14ac:dyDescent="0.25">
      <c r="A15" s="416"/>
      <c r="B15" s="417"/>
      <c r="C15" s="417"/>
      <c r="D15" s="417"/>
      <c r="E15" s="417"/>
      <c r="F15" s="417"/>
      <c r="G15" s="417"/>
      <c r="H15" s="417"/>
      <c r="I15" s="417"/>
      <c r="J15" s="418"/>
    </row>
    <row r="16" spans="1:15" x14ac:dyDescent="0.25">
      <c r="A16" s="416"/>
      <c r="B16" s="417"/>
      <c r="C16" s="417"/>
      <c r="D16" s="417"/>
      <c r="E16" s="417"/>
      <c r="F16" s="417"/>
      <c r="G16" s="417"/>
      <c r="H16" s="417"/>
      <c r="I16" s="417"/>
      <c r="J16" s="418"/>
    </row>
    <row r="17" spans="1:10" x14ac:dyDescent="0.25">
      <c r="A17" s="416"/>
      <c r="B17" s="417"/>
      <c r="C17" s="417"/>
      <c r="D17" s="417"/>
      <c r="E17" s="417"/>
      <c r="F17" s="417"/>
      <c r="G17" s="417"/>
      <c r="H17" s="417"/>
      <c r="I17" s="417"/>
      <c r="J17" s="418"/>
    </row>
    <row r="18" spans="1:10" x14ac:dyDescent="0.25">
      <c r="A18" s="416"/>
      <c r="B18" s="417"/>
      <c r="C18" s="417"/>
      <c r="D18" s="417"/>
      <c r="E18" s="417"/>
      <c r="F18" s="417"/>
      <c r="G18" s="417"/>
      <c r="H18" s="417"/>
      <c r="I18" s="417"/>
      <c r="J18" s="418"/>
    </row>
    <row r="19" spans="1:10" x14ac:dyDescent="0.25">
      <c r="A19" s="416"/>
      <c r="B19" s="417"/>
      <c r="C19" s="417"/>
      <c r="D19" s="417"/>
      <c r="E19" s="417"/>
      <c r="F19" s="417"/>
      <c r="G19" s="417"/>
      <c r="H19" s="417"/>
      <c r="I19" s="417"/>
      <c r="J19" s="418"/>
    </row>
    <row r="20" spans="1:10" x14ac:dyDescent="0.25">
      <c r="A20" s="416"/>
      <c r="B20" s="417"/>
      <c r="C20" s="417"/>
      <c r="D20" s="417"/>
      <c r="E20" s="417"/>
      <c r="F20" s="417"/>
      <c r="G20" s="417"/>
      <c r="H20" s="417"/>
      <c r="I20" s="417"/>
      <c r="J20" s="418"/>
    </row>
    <row r="21" spans="1:10" x14ac:dyDescent="0.25">
      <c r="A21" s="416"/>
      <c r="B21" s="417"/>
      <c r="C21" s="417"/>
      <c r="D21" s="417"/>
      <c r="E21" s="417"/>
      <c r="F21" s="417"/>
      <c r="G21" s="417"/>
      <c r="H21" s="417"/>
      <c r="I21" s="417"/>
      <c r="J21" s="418"/>
    </row>
    <row r="22" spans="1:10" x14ac:dyDescent="0.25">
      <c r="A22" s="416"/>
      <c r="B22" s="417"/>
      <c r="C22" s="417"/>
      <c r="D22" s="417"/>
      <c r="E22" s="417"/>
      <c r="F22" s="417"/>
      <c r="G22" s="417"/>
      <c r="H22" s="417"/>
      <c r="I22" s="417"/>
      <c r="J22" s="418"/>
    </row>
    <row r="23" spans="1:10" x14ac:dyDescent="0.25">
      <c r="A23" s="416"/>
      <c r="B23" s="417"/>
      <c r="C23" s="417"/>
      <c r="D23" s="417"/>
      <c r="E23" s="417"/>
      <c r="F23" s="417"/>
      <c r="G23" s="417"/>
      <c r="H23" s="417"/>
      <c r="I23" s="417"/>
      <c r="J23" s="418"/>
    </row>
    <row r="24" spans="1:10" x14ac:dyDescent="0.25">
      <c r="A24" s="416"/>
      <c r="B24" s="417"/>
      <c r="C24" s="417"/>
      <c r="D24" s="417"/>
      <c r="E24" s="417"/>
      <c r="F24" s="417"/>
      <c r="G24" s="417"/>
      <c r="H24" s="417"/>
      <c r="I24" s="417"/>
      <c r="J24" s="418"/>
    </row>
    <row r="25" spans="1:10" x14ac:dyDescent="0.25">
      <c r="A25" s="416"/>
      <c r="B25" s="417"/>
      <c r="C25" s="417"/>
      <c r="D25" s="417"/>
      <c r="E25" s="417"/>
      <c r="F25" s="417"/>
      <c r="G25" s="417"/>
      <c r="H25" s="417"/>
      <c r="I25" s="417"/>
      <c r="J25" s="418"/>
    </row>
    <row r="26" spans="1:10" x14ac:dyDescent="0.25">
      <c r="A26" s="416"/>
      <c r="B26" s="417"/>
      <c r="C26" s="417"/>
      <c r="D26" s="417"/>
      <c r="E26" s="417"/>
      <c r="F26" s="417"/>
      <c r="G26" s="417"/>
      <c r="H26" s="417"/>
      <c r="I26" s="417"/>
      <c r="J26" s="418"/>
    </row>
    <row r="27" spans="1:10" x14ac:dyDescent="0.25">
      <c r="A27" s="416"/>
      <c r="B27" s="417"/>
      <c r="C27" s="417"/>
      <c r="D27" s="417"/>
      <c r="E27" s="417"/>
      <c r="F27" s="417"/>
      <c r="G27" s="417"/>
      <c r="H27" s="417"/>
      <c r="I27" s="417"/>
      <c r="J27" s="418"/>
    </row>
    <row r="28" spans="1:10" x14ac:dyDescent="0.25">
      <c r="A28" s="416"/>
      <c r="B28" s="417"/>
      <c r="C28" s="417"/>
      <c r="D28" s="417"/>
      <c r="E28" s="417"/>
      <c r="F28" s="417"/>
      <c r="G28" s="417"/>
      <c r="H28" s="417"/>
      <c r="I28" s="417"/>
      <c r="J28" s="418"/>
    </row>
    <row r="29" spans="1:10" x14ac:dyDescent="0.25">
      <c r="A29" s="416"/>
      <c r="B29" s="417"/>
      <c r="C29" s="417"/>
      <c r="D29" s="417"/>
      <c r="E29" s="417"/>
      <c r="F29" s="417"/>
      <c r="G29" s="417"/>
      <c r="H29" s="417"/>
      <c r="I29" s="417"/>
      <c r="J29" s="418"/>
    </row>
    <row r="30" spans="1:10" x14ac:dyDescent="0.25">
      <c r="A30" s="416"/>
      <c r="B30" s="417"/>
      <c r="C30" s="417"/>
      <c r="D30" s="417"/>
      <c r="E30" s="417"/>
      <c r="F30" s="417"/>
      <c r="G30" s="417"/>
      <c r="H30" s="417"/>
      <c r="I30" s="417"/>
      <c r="J30" s="418"/>
    </row>
    <row r="31" spans="1:10" x14ac:dyDescent="0.25">
      <c r="A31" s="416"/>
      <c r="B31" s="417"/>
      <c r="C31" s="417"/>
      <c r="D31" s="417"/>
      <c r="E31" s="417"/>
      <c r="F31" s="417"/>
      <c r="G31" s="417"/>
      <c r="H31" s="417"/>
      <c r="I31" s="417"/>
      <c r="J31" s="418"/>
    </row>
    <row r="32" spans="1:10" x14ac:dyDescent="0.25">
      <c r="A32" s="416"/>
      <c r="B32" s="417"/>
      <c r="C32" s="417"/>
      <c r="D32" s="417"/>
      <c r="E32" s="417"/>
      <c r="F32" s="417"/>
      <c r="G32" s="417"/>
      <c r="H32" s="417"/>
      <c r="I32" s="417"/>
      <c r="J32" s="418"/>
    </row>
    <row r="33" spans="1:10" x14ac:dyDescent="0.25">
      <c r="A33" s="416"/>
      <c r="B33" s="417"/>
      <c r="C33" s="417"/>
      <c r="D33" s="417"/>
      <c r="E33" s="417"/>
      <c r="F33" s="417"/>
      <c r="G33" s="417"/>
      <c r="H33" s="417"/>
      <c r="I33" s="417"/>
      <c r="J33" s="418"/>
    </row>
    <row r="34" spans="1:10" x14ac:dyDescent="0.25">
      <c r="A34" s="416"/>
      <c r="B34" s="417"/>
      <c r="C34" s="417"/>
      <c r="D34" s="417"/>
      <c r="E34" s="417"/>
      <c r="F34" s="417"/>
      <c r="G34" s="417"/>
      <c r="H34" s="417"/>
      <c r="I34" s="417"/>
      <c r="J34" s="418"/>
    </row>
    <row r="35" spans="1:10" x14ac:dyDescent="0.25">
      <c r="A35" s="416"/>
      <c r="B35" s="417"/>
      <c r="C35" s="417"/>
      <c r="D35" s="417"/>
      <c r="E35" s="417"/>
      <c r="F35" s="417"/>
      <c r="G35" s="417"/>
      <c r="H35" s="417"/>
      <c r="I35" s="417"/>
      <c r="J35" s="418"/>
    </row>
    <row r="36" spans="1:10" x14ac:dyDescent="0.25">
      <c r="A36" s="416"/>
      <c r="B36" s="417"/>
      <c r="C36" s="417"/>
      <c r="D36" s="417"/>
      <c r="E36" s="417"/>
      <c r="F36" s="417"/>
      <c r="G36" s="417"/>
      <c r="H36" s="417"/>
      <c r="I36" s="417"/>
      <c r="J36" s="418"/>
    </row>
    <row r="37" spans="1:10" x14ac:dyDescent="0.25">
      <c r="A37" s="416"/>
      <c r="B37" s="417"/>
      <c r="C37" s="417"/>
      <c r="D37" s="417"/>
      <c r="E37" s="417"/>
      <c r="F37" s="417"/>
      <c r="G37" s="417"/>
      <c r="H37" s="417"/>
      <c r="I37" s="417"/>
      <c r="J37" s="418"/>
    </row>
    <row r="38" spans="1:10" x14ac:dyDescent="0.25">
      <c r="A38" s="416"/>
      <c r="B38" s="417"/>
      <c r="C38" s="417"/>
      <c r="D38" s="417"/>
      <c r="E38" s="417"/>
      <c r="F38" s="417"/>
      <c r="G38" s="417"/>
      <c r="H38" s="417"/>
      <c r="I38" s="417"/>
      <c r="J38" s="418"/>
    </row>
    <row r="39" spans="1:10" x14ac:dyDescent="0.25">
      <c r="A39" s="416"/>
      <c r="B39" s="417"/>
      <c r="C39" s="417"/>
      <c r="D39" s="417"/>
      <c r="E39" s="417"/>
      <c r="F39" s="417"/>
      <c r="G39" s="417"/>
      <c r="H39" s="417"/>
      <c r="I39" s="417"/>
      <c r="J39" s="418"/>
    </row>
    <row r="40" spans="1:10" x14ac:dyDescent="0.25">
      <c r="A40" s="416"/>
      <c r="B40" s="417"/>
      <c r="C40" s="417"/>
      <c r="D40" s="417"/>
      <c r="E40" s="417"/>
      <c r="F40" s="417"/>
      <c r="G40" s="417"/>
      <c r="H40" s="417"/>
      <c r="I40" s="417"/>
      <c r="J40" s="418"/>
    </row>
    <row r="41" spans="1:10" x14ac:dyDescent="0.25">
      <c r="A41" s="416"/>
      <c r="B41" s="417"/>
      <c r="C41" s="417"/>
      <c r="D41" s="417"/>
      <c r="E41" s="417"/>
      <c r="F41" s="417"/>
      <c r="G41" s="417"/>
      <c r="H41" s="417"/>
      <c r="I41" s="417"/>
      <c r="J41" s="418"/>
    </row>
    <row r="42" spans="1:10" x14ac:dyDescent="0.25">
      <c r="A42" s="416"/>
      <c r="B42" s="417"/>
      <c r="C42" s="417"/>
      <c r="D42" s="417"/>
      <c r="E42" s="417"/>
      <c r="F42" s="417"/>
      <c r="G42" s="417"/>
      <c r="H42" s="417"/>
      <c r="I42" s="417"/>
      <c r="J42" s="418"/>
    </row>
    <row r="43" spans="1:10" x14ac:dyDescent="0.25">
      <c r="A43" s="416"/>
      <c r="B43" s="417"/>
      <c r="C43" s="417"/>
      <c r="D43" s="417"/>
      <c r="E43" s="417"/>
      <c r="F43" s="417"/>
      <c r="G43" s="417"/>
      <c r="H43" s="417"/>
      <c r="I43" s="417"/>
      <c r="J43" s="418"/>
    </row>
    <row r="44" spans="1:10" x14ac:dyDescent="0.25">
      <c r="A44" s="416"/>
      <c r="B44" s="417"/>
      <c r="C44" s="417"/>
      <c r="D44" s="417"/>
      <c r="E44" s="417"/>
      <c r="F44" s="417"/>
      <c r="G44" s="417"/>
      <c r="H44" s="417"/>
      <c r="I44" s="417"/>
      <c r="J44" s="418"/>
    </row>
    <row r="45" spans="1:10" x14ac:dyDescent="0.25">
      <c r="A45" s="416"/>
      <c r="B45" s="417"/>
      <c r="C45" s="417"/>
      <c r="D45" s="417"/>
      <c r="E45" s="417"/>
      <c r="F45" s="417"/>
      <c r="G45" s="417"/>
      <c r="H45" s="417"/>
      <c r="I45" s="417"/>
      <c r="J45" s="418"/>
    </row>
    <row r="46" spans="1:10" x14ac:dyDescent="0.25">
      <c r="A46" s="416"/>
      <c r="B46" s="417"/>
      <c r="C46" s="417"/>
      <c r="D46" s="417"/>
      <c r="E46" s="417"/>
      <c r="F46" s="417"/>
      <c r="G46" s="417"/>
      <c r="H46" s="417"/>
      <c r="I46" s="417"/>
      <c r="J46" s="418"/>
    </row>
    <row r="47" spans="1:10" x14ac:dyDescent="0.25">
      <c r="A47" s="416"/>
      <c r="B47" s="417"/>
      <c r="C47" s="417"/>
      <c r="D47" s="417"/>
      <c r="E47" s="417"/>
      <c r="F47" s="417"/>
      <c r="G47" s="417"/>
      <c r="H47" s="417"/>
      <c r="I47" s="417"/>
      <c r="J47" s="418"/>
    </row>
    <row r="48" spans="1:10" x14ac:dyDescent="0.25">
      <c r="A48" s="416"/>
      <c r="B48" s="417"/>
      <c r="C48" s="417"/>
      <c r="D48" s="417"/>
      <c r="E48" s="417"/>
      <c r="F48" s="417"/>
      <c r="G48" s="417"/>
      <c r="H48" s="417"/>
      <c r="I48" s="417"/>
      <c r="J48" s="418"/>
    </row>
    <row r="49" spans="1:10" x14ac:dyDescent="0.25">
      <c r="A49" s="416"/>
      <c r="B49" s="417"/>
      <c r="C49" s="417"/>
      <c r="D49" s="417"/>
      <c r="E49" s="417"/>
      <c r="F49" s="417"/>
      <c r="G49" s="417"/>
      <c r="H49" s="417"/>
      <c r="I49" s="417"/>
      <c r="J49" s="418"/>
    </row>
    <row r="50" spans="1:10" x14ac:dyDescent="0.25">
      <c r="A50" s="416"/>
      <c r="B50" s="417"/>
      <c r="C50" s="417"/>
      <c r="D50" s="417"/>
      <c r="E50" s="417"/>
      <c r="F50" s="417"/>
      <c r="G50" s="417"/>
      <c r="H50" s="417"/>
      <c r="I50" s="417"/>
      <c r="J50" s="418"/>
    </row>
    <row r="51" spans="1:10" x14ac:dyDescent="0.25">
      <c r="A51" s="416"/>
      <c r="B51" s="417"/>
      <c r="C51" s="417"/>
      <c r="D51" s="417"/>
      <c r="E51" s="417"/>
      <c r="F51" s="417"/>
      <c r="G51" s="417"/>
      <c r="H51" s="417"/>
      <c r="I51" s="417"/>
      <c r="J51" s="418"/>
    </row>
    <row r="52" spans="1:10" x14ac:dyDescent="0.25">
      <c r="A52" s="416"/>
      <c r="B52" s="417"/>
      <c r="C52" s="417"/>
      <c r="D52" s="417"/>
      <c r="E52" s="417"/>
      <c r="F52" s="417"/>
      <c r="G52" s="417"/>
      <c r="H52" s="417"/>
      <c r="I52" s="417"/>
      <c r="J52" s="418"/>
    </row>
    <row r="53" spans="1:10" x14ac:dyDescent="0.25">
      <c r="A53" s="416"/>
      <c r="B53" s="417"/>
      <c r="C53" s="417"/>
      <c r="D53" s="417"/>
      <c r="E53" s="417"/>
      <c r="F53" s="417"/>
      <c r="G53" s="417"/>
      <c r="H53" s="417"/>
      <c r="I53" s="417"/>
      <c r="J53" s="418"/>
    </row>
    <row r="54" spans="1:10" x14ac:dyDescent="0.25">
      <c r="A54" s="416"/>
      <c r="B54" s="417"/>
      <c r="C54" s="417"/>
      <c r="D54" s="417"/>
      <c r="E54" s="417"/>
      <c r="F54" s="417"/>
      <c r="G54" s="417"/>
      <c r="H54" s="417"/>
      <c r="I54" s="417"/>
      <c r="J54" s="418"/>
    </row>
    <row r="55" spans="1:10" x14ac:dyDescent="0.25">
      <c r="A55" s="416"/>
      <c r="B55" s="417"/>
      <c r="C55" s="417"/>
      <c r="D55" s="417"/>
      <c r="E55" s="417"/>
      <c r="F55" s="417"/>
      <c r="G55" s="417"/>
      <c r="H55" s="417"/>
      <c r="I55" s="417"/>
      <c r="J55" s="418"/>
    </row>
    <row r="56" spans="1:10" x14ac:dyDescent="0.25">
      <c r="A56" s="419"/>
      <c r="B56" s="420"/>
      <c r="C56" s="420"/>
      <c r="D56" s="420"/>
      <c r="E56" s="420"/>
      <c r="F56" s="420"/>
      <c r="G56" s="420"/>
      <c r="H56" s="420"/>
      <c r="I56" s="420"/>
      <c r="J56" s="421"/>
    </row>
    <row r="87" spans="1:10" ht="13.5" customHeight="1" x14ac:dyDescent="0.25"/>
    <row r="88" spans="1:10" ht="0.75" hidden="1" customHeight="1" x14ac:dyDescent="0.25">
      <c r="A88" s="81"/>
      <c r="J88" s="8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164"/>
  <sheetViews>
    <sheetView showGridLines="0" zoomScaleNormal="100" workbookViewId="0">
      <selection activeCell="A3" sqref="A3:J7"/>
    </sheetView>
  </sheetViews>
  <sheetFormatPr defaultRowHeight="12.5" x14ac:dyDescent="0.25"/>
  <cols>
    <col min="1" max="1" width="10.453125" customWidth="1"/>
    <col min="6" max="6" width="8" customWidth="1"/>
    <col min="10" max="10" width="9" customWidth="1"/>
    <col min="13" max="13" width="9.26953125" customWidth="1"/>
  </cols>
  <sheetData>
    <row r="1" spans="1:10" ht="15.75" customHeight="1" x14ac:dyDescent="0.35">
      <c r="A1" s="471" t="s">
        <v>848</v>
      </c>
      <c r="B1" s="472"/>
      <c r="C1" s="472"/>
      <c r="D1" s="472"/>
      <c r="E1" s="472"/>
      <c r="F1" s="472"/>
      <c r="G1" s="472"/>
      <c r="H1" s="473" t="str">
        <f>'[1]CONTACT INFORMATION'!$A$24</f>
        <v>San Diego</v>
      </c>
      <c r="I1" s="473"/>
      <c r="J1" s="474"/>
    </row>
    <row r="2" spans="1:10" ht="9" customHeight="1" x14ac:dyDescent="0.25"/>
    <row r="3" spans="1:10" ht="12" customHeight="1" x14ac:dyDescent="0.25">
      <c r="A3" s="514" t="s">
        <v>913</v>
      </c>
      <c r="B3" s="514"/>
      <c r="C3" s="514"/>
      <c r="D3" s="514"/>
      <c r="E3" s="514"/>
      <c r="F3" s="514"/>
      <c r="G3" s="514"/>
      <c r="H3" s="514"/>
      <c r="I3" s="514"/>
      <c r="J3" s="514"/>
    </row>
    <row r="4" spans="1:10" ht="14.15" customHeight="1" x14ac:dyDescent="0.25">
      <c r="A4" s="514"/>
      <c r="B4" s="514"/>
      <c r="C4" s="514"/>
      <c r="D4" s="514"/>
      <c r="E4" s="514"/>
      <c r="F4" s="514"/>
      <c r="G4" s="514"/>
      <c r="H4" s="514"/>
      <c r="I4" s="514"/>
      <c r="J4" s="514"/>
    </row>
    <row r="5" spans="1:10" ht="14.15" customHeight="1" x14ac:dyDescent="0.25">
      <c r="A5" s="514"/>
      <c r="B5" s="514"/>
      <c r="C5" s="514"/>
      <c r="D5" s="514"/>
      <c r="E5" s="514"/>
      <c r="F5" s="514"/>
      <c r="G5" s="514"/>
      <c r="H5" s="514"/>
      <c r="I5" s="514"/>
      <c r="J5" s="514"/>
    </row>
    <row r="6" spans="1:10" ht="14.15" customHeight="1" x14ac:dyDescent="0.25">
      <c r="A6" s="514"/>
      <c r="B6" s="514"/>
      <c r="C6" s="514"/>
      <c r="D6" s="514"/>
      <c r="E6" s="514"/>
      <c r="F6" s="514"/>
      <c r="G6" s="514"/>
      <c r="H6" s="514"/>
      <c r="I6" s="514"/>
      <c r="J6" s="514"/>
    </row>
    <row r="7" spans="1:10" ht="9" customHeight="1" x14ac:dyDescent="0.25">
      <c r="A7" s="514"/>
      <c r="B7" s="514"/>
      <c r="C7" s="514"/>
      <c r="D7" s="514"/>
      <c r="E7" s="514"/>
      <c r="F7" s="514"/>
      <c r="G7" s="514"/>
      <c r="H7" s="514"/>
      <c r="I7" s="514"/>
      <c r="J7" s="514"/>
    </row>
    <row r="8" spans="1:10" ht="10.5" customHeight="1" x14ac:dyDescent="0.25"/>
    <row r="9" spans="1:10" ht="14.15" customHeight="1" x14ac:dyDescent="0.25">
      <c r="A9" s="506" t="s">
        <v>836</v>
      </c>
      <c r="B9" s="506"/>
      <c r="C9" s="506"/>
      <c r="D9" s="506"/>
      <c r="E9" s="506"/>
      <c r="F9" s="506"/>
      <c r="G9" s="506"/>
      <c r="H9" s="506"/>
      <c r="I9" s="506"/>
      <c r="J9" s="506"/>
    </row>
    <row r="10" spans="1:10" ht="14.15" customHeight="1" x14ac:dyDescent="0.25">
      <c r="A10" s="506"/>
      <c r="B10" s="506"/>
      <c r="C10" s="506"/>
      <c r="D10" s="506"/>
      <c r="E10" s="506"/>
      <c r="F10" s="506"/>
      <c r="G10" s="506"/>
      <c r="H10" s="506"/>
      <c r="I10" s="506"/>
      <c r="J10" s="506"/>
    </row>
    <row r="11" spans="1:10" ht="14.15" customHeight="1" x14ac:dyDescent="0.25">
      <c r="A11" s="506"/>
      <c r="B11" s="506"/>
      <c r="C11" s="506"/>
      <c r="D11" s="506"/>
      <c r="E11" s="506"/>
      <c r="F11" s="506"/>
      <c r="G11" s="506"/>
      <c r="H11" s="506"/>
      <c r="I11" s="506"/>
      <c r="J11" s="506"/>
    </row>
    <row r="12" spans="1:10" ht="12.75" customHeight="1" x14ac:dyDescent="0.25">
      <c r="A12" s="209"/>
      <c r="B12" s="209"/>
      <c r="C12" s="209"/>
      <c r="D12" s="209"/>
      <c r="E12" s="209"/>
      <c r="F12" s="209"/>
      <c r="G12" s="209"/>
      <c r="H12" s="209"/>
      <c r="I12" s="209"/>
      <c r="J12" s="209"/>
    </row>
    <row r="13" spans="1:10" ht="14" x14ac:dyDescent="0.3">
      <c r="A13" s="517" t="s">
        <v>464</v>
      </c>
      <c r="B13" s="517"/>
      <c r="C13" s="517"/>
      <c r="D13" s="517"/>
      <c r="E13" s="517"/>
      <c r="F13" s="517"/>
      <c r="G13" s="517"/>
      <c r="H13" s="517"/>
      <c r="I13" s="517"/>
      <c r="J13" s="517"/>
    </row>
    <row r="14" spans="1:10" ht="18" customHeight="1" thickBot="1" x14ac:dyDescent="0.3">
      <c r="A14" s="210"/>
      <c r="B14" s="211" t="s">
        <v>466</v>
      </c>
      <c r="C14" s="518" t="s">
        <v>467</v>
      </c>
      <c r="D14" s="518"/>
      <c r="E14" s="518"/>
      <c r="F14" s="212"/>
      <c r="G14" s="211" t="s">
        <v>466</v>
      </c>
      <c r="H14" s="518" t="s">
        <v>467</v>
      </c>
      <c r="I14" s="518"/>
      <c r="J14" s="518"/>
    </row>
    <row r="15" spans="1:10" ht="12" customHeight="1" x14ac:dyDescent="0.25">
      <c r="A15" s="213" t="s">
        <v>465</v>
      </c>
      <c r="B15" s="214">
        <v>1</v>
      </c>
      <c r="C15" s="2" t="s">
        <v>468</v>
      </c>
      <c r="F15" s="2"/>
      <c r="G15" s="214">
        <v>5</v>
      </c>
      <c r="H15" s="2" t="s">
        <v>472</v>
      </c>
      <c r="I15" s="2"/>
      <c r="J15" s="2"/>
    </row>
    <row r="16" spans="1:10" ht="12" customHeight="1" x14ac:dyDescent="0.25">
      <c r="A16" s="2"/>
      <c r="B16" s="214">
        <v>2</v>
      </c>
      <c r="C16" s="2" t="s">
        <v>469</v>
      </c>
      <c r="F16" s="2"/>
      <c r="G16" s="214">
        <v>6</v>
      </c>
      <c r="H16" s="2" t="s">
        <v>473</v>
      </c>
      <c r="I16" s="2"/>
      <c r="J16" s="2"/>
    </row>
    <row r="17" spans="1:10" ht="12" customHeight="1" x14ac:dyDescent="0.25">
      <c r="A17" s="2"/>
      <c r="B17" s="214">
        <v>3</v>
      </c>
      <c r="C17" s="2" t="s">
        <v>470</v>
      </c>
      <c r="F17" s="2"/>
      <c r="G17" s="214">
        <v>7</v>
      </c>
      <c r="H17" s="2" t="s">
        <v>474</v>
      </c>
      <c r="I17" s="2"/>
      <c r="J17" s="2"/>
    </row>
    <row r="18" spans="1:10" ht="12" customHeight="1" x14ac:dyDescent="0.25">
      <c r="A18" s="2"/>
      <c r="B18" s="214">
        <v>4</v>
      </c>
      <c r="C18" s="2" t="s">
        <v>471</v>
      </c>
      <c r="F18" s="2"/>
      <c r="G18" s="2"/>
      <c r="H18" s="2"/>
      <c r="I18" s="2"/>
      <c r="J18" s="2"/>
    </row>
    <row r="19" spans="1:10" ht="10.5" customHeight="1" x14ac:dyDescent="0.25">
      <c r="A19" s="2"/>
      <c r="B19" s="214"/>
      <c r="C19" s="2"/>
      <c r="F19" s="2"/>
      <c r="G19" s="2"/>
      <c r="H19" s="2"/>
      <c r="I19" s="2"/>
      <c r="J19" s="2"/>
    </row>
    <row r="20" spans="1:10" ht="12" customHeight="1" thickBot="1" x14ac:dyDescent="0.3">
      <c r="A20" s="210"/>
      <c r="B20" s="211" t="s">
        <v>466</v>
      </c>
      <c r="C20" s="518" t="s">
        <v>467</v>
      </c>
      <c r="D20" s="518"/>
      <c r="E20" s="518"/>
      <c r="F20" s="212"/>
      <c r="G20" s="211" t="s">
        <v>466</v>
      </c>
      <c r="H20" s="518" t="s">
        <v>467</v>
      </c>
      <c r="I20" s="518"/>
      <c r="J20" s="518"/>
    </row>
    <row r="21" spans="1:10" ht="12" customHeight="1" x14ac:dyDescent="0.25">
      <c r="A21" s="213" t="s">
        <v>514</v>
      </c>
      <c r="B21" s="214">
        <v>8</v>
      </c>
      <c r="C21" s="2" t="s">
        <v>536</v>
      </c>
      <c r="F21" s="2"/>
      <c r="G21" s="214">
        <v>26</v>
      </c>
      <c r="H21" s="2" t="s">
        <v>839</v>
      </c>
      <c r="I21" s="2"/>
      <c r="J21" s="2"/>
    </row>
    <row r="22" spans="1:10" ht="12" customHeight="1" x14ac:dyDescent="0.25">
      <c r="A22" s="213" t="s">
        <v>515</v>
      </c>
      <c r="B22" s="214">
        <v>9</v>
      </c>
      <c r="C22" s="2" t="s">
        <v>475</v>
      </c>
      <c r="F22" s="2"/>
      <c r="G22" s="214"/>
      <c r="H22" s="2" t="s">
        <v>838</v>
      </c>
      <c r="I22" s="2"/>
      <c r="J22" s="2"/>
    </row>
    <row r="23" spans="1:10" ht="12" customHeight="1" x14ac:dyDescent="0.25">
      <c r="B23" s="214">
        <v>10</v>
      </c>
      <c r="C23" s="2" t="s">
        <v>476</v>
      </c>
      <c r="F23" s="2"/>
      <c r="G23" s="214">
        <v>27</v>
      </c>
      <c r="H23" s="2" t="s">
        <v>493</v>
      </c>
      <c r="I23" s="2"/>
      <c r="J23" s="2"/>
    </row>
    <row r="24" spans="1:10" ht="12" customHeight="1" x14ac:dyDescent="0.25">
      <c r="A24" s="2"/>
      <c r="B24" s="214">
        <v>11</v>
      </c>
      <c r="C24" s="2" t="s">
        <v>477</v>
      </c>
      <c r="F24" s="2"/>
      <c r="G24" s="214">
        <v>28</v>
      </c>
      <c r="H24" s="2" t="s">
        <v>494</v>
      </c>
      <c r="I24" s="2"/>
      <c r="J24" s="2"/>
    </row>
    <row r="25" spans="1:10" ht="12" customHeight="1" x14ac:dyDescent="0.25">
      <c r="A25" s="2"/>
      <c r="B25" s="214">
        <v>12</v>
      </c>
      <c r="C25" s="2" t="s">
        <v>478</v>
      </c>
      <c r="F25" s="2"/>
      <c r="G25" s="214">
        <v>29</v>
      </c>
      <c r="H25" s="2" t="s">
        <v>495</v>
      </c>
      <c r="I25" s="2"/>
      <c r="J25" s="2"/>
    </row>
    <row r="26" spans="1:10" ht="12" customHeight="1" x14ac:dyDescent="0.25">
      <c r="A26" s="2"/>
      <c r="B26" s="214">
        <v>13</v>
      </c>
      <c r="C26" s="2" t="s">
        <v>479</v>
      </c>
      <c r="F26" s="2"/>
      <c r="G26" s="214">
        <v>30</v>
      </c>
      <c r="H26" s="2" t="s">
        <v>496</v>
      </c>
      <c r="I26" s="2"/>
      <c r="J26" s="2"/>
    </row>
    <row r="27" spans="1:10" ht="12" customHeight="1" x14ac:dyDescent="0.25">
      <c r="A27" s="2"/>
      <c r="B27" s="214">
        <v>14</v>
      </c>
      <c r="C27" s="2" t="s">
        <v>480</v>
      </c>
      <c r="F27" s="2"/>
      <c r="G27" s="214">
        <v>31</v>
      </c>
      <c r="H27" s="2" t="s">
        <v>497</v>
      </c>
      <c r="I27" s="2"/>
      <c r="J27" s="2"/>
    </row>
    <row r="28" spans="1:10" ht="12" customHeight="1" x14ac:dyDescent="0.25">
      <c r="A28" s="2"/>
      <c r="B28" s="214">
        <v>15</v>
      </c>
      <c r="C28" s="2" t="s">
        <v>481</v>
      </c>
      <c r="F28" s="2"/>
      <c r="G28" s="214">
        <v>32</v>
      </c>
      <c r="H28" s="2" t="s">
        <v>498</v>
      </c>
      <c r="I28" s="2"/>
      <c r="J28" s="2"/>
    </row>
    <row r="29" spans="1:10" ht="12" customHeight="1" x14ac:dyDescent="0.25">
      <c r="A29" s="2"/>
      <c r="B29" s="214">
        <v>16</v>
      </c>
      <c r="C29" s="2" t="s">
        <v>482</v>
      </c>
      <c r="F29" s="2"/>
      <c r="G29" s="214">
        <v>33</v>
      </c>
      <c r="H29" s="2" t="s">
        <v>499</v>
      </c>
      <c r="I29" s="2"/>
      <c r="J29" s="2"/>
    </row>
    <row r="30" spans="1:10" ht="12" customHeight="1" x14ac:dyDescent="0.25">
      <c r="A30" s="2"/>
      <c r="B30" s="214">
        <v>17</v>
      </c>
      <c r="C30" s="2" t="s">
        <v>483</v>
      </c>
      <c r="F30" s="2"/>
      <c r="G30" s="214">
        <v>34</v>
      </c>
      <c r="H30" s="2" t="s">
        <v>326</v>
      </c>
      <c r="I30" s="2"/>
      <c r="J30" s="2"/>
    </row>
    <row r="31" spans="1:10" ht="12" customHeight="1" x14ac:dyDescent="0.25">
      <c r="A31" s="2"/>
      <c r="B31" s="214">
        <v>18</v>
      </c>
      <c r="C31" s="2" t="s">
        <v>484</v>
      </c>
      <c r="F31" s="2"/>
      <c r="G31" s="214">
        <v>35</v>
      </c>
      <c r="H31" s="2" t="s">
        <v>500</v>
      </c>
      <c r="I31" s="2"/>
      <c r="J31" s="2"/>
    </row>
    <row r="32" spans="1:10" ht="12" customHeight="1" x14ac:dyDescent="0.25">
      <c r="A32" s="2"/>
      <c r="B32" s="214">
        <v>19</v>
      </c>
      <c r="C32" s="2" t="s">
        <v>485</v>
      </c>
      <c r="F32" s="2"/>
      <c r="G32" s="214">
        <v>36</v>
      </c>
      <c r="H32" s="2" t="s">
        <v>501</v>
      </c>
      <c r="I32" s="2"/>
      <c r="J32" s="2"/>
    </row>
    <row r="33" spans="1:10" ht="12" customHeight="1" x14ac:dyDescent="0.25">
      <c r="A33" s="2"/>
      <c r="B33" s="214">
        <v>20</v>
      </c>
      <c r="C33" s="2" t="s">
        <v>486</v>
      </c>
      <c r="F33" s="2"/>
      <c r="G33" s="214">
        <v>37</v>
      </c>
      <c r="H33" s="2" t="s">
        <v>502</v>
      </c>
      <c r="I33" s="2"/>
      <c r="J33" s="2"/>
    </row>
    <row r="34" spans="1:10" ht="12" customHeight="1" x14ac:dyDescent="0.25">
      <c r="A34" s="2"/>
      <c r="B34" s="214">
        <v>21</v>
      </c>
      <c r="C34" s="2" t="s">
        <v>487</v>
      </c>
      <c r="F34" s="2"/>
      <c r="G34" s="214">
        <v>38</v>
      </c>
      <c r="H34" s="2" t="s">
        <v>503</v>
      </c>
      <c r="I34" s="2"/>
      <c r="J34" s="2"/>
    </row>
    <row r="35" spans="1:10" ht="12" customHeight="1" x14ac:dyDescent="0.25">
      <c r="A35" s="2"/>
      <c r="B35" s="214">
        <v>22</v>
      </c>
      <c r="C35" s="2" t="s">
        <v>488</v>
      </c>
      <c r="F35" s="2"/>
      <c r="G35" s="214">
        <v>39</v>
      </c>
      <c r="H35" s="2" t="s">
        <v>504</v>
      </c>
      <c r="I35" s="2"/>
      <c r="J35" s="2"/>
    </row>
    <row r="36" spans="1:10" ht="12" customHeight="1" x14ac:dyDescent="0.25">
      <c r="A36" s="2"/>
      <c r="B36" s="214">
        <v>23</v>
      </c>
      <c r="C36" s="2" t="s">
        <v>489</v>
      </c>
      <c r="F36" s="2"/>
      <c r="G36" s="214">
        <v>40</v>
      </c>
      <c r="H36" s="2" t="s">
        <v>516</v>
      </c>
      <c r="I36" s="2"/>
      <c r="J36" s="2"/>
    </row>
    <row r="37" spans="1:10" ht="12" customHeight="1" x14ac:dyDescent="0.25">
      <c r="A37" s="2"/>
      <c r="B37" s="214">
        <v>24</v>
      </c>
      <c r="C37" s="2" t="s">
        <v>490</v>
      </c>
      <c r="F37" s="2"/>
      <c r="G37" s="214">
        <v>41</v>
      </c>
      <c r="H37" s="2" t="s">
        <v>505</v>
      </c>
      <c r="I37" s="2"/>
      <c r="J37" s="2"/>
    </row>
    <row r="38" spans="1:10" ht="12" customHeight="1" x14ac:dyDescent="0.25">
      <c r="A38" s="2"/>
      <c r="B38" s="214">
        <v>25</v>
      </c>
      <c r="C38" s="2" t="s">
        <v>491</v>
      </c>
      <c r="F38" s="2"/>
      <c r="G38" s="214">
        <v>42</v>
      </c>
      <c r="H38" s="2" t="s">
        <v>506</v>
      </c>
      <c r="I38" s="2"/>
      <c r="J38" s="2"/>
    </row>
    <row r="39" spans="1:10" ht="12" customHeight="1" x14ac:dyDescent="0.25">
      <c r="A39" s="2"/>
      <c r="B39" s="214"/>
      <c r="C39" s="2"/>
      <c r="F39" s="2"/>
      <c r="G39" s="214">
        <v>43</v>
      </c>
      <c r="H39" s="2" t="s">
        <v>517</v>
      </c>
      <c r="I39" s="2"/>
      <c r="J39" s="2"/>
    </row>
    <row r="40" spans="1:10" ht="12" customHeight="1" x14ac:dyDescent="0.25">
      <c r="A40" s="2"/>
      <c r="B40" s="214"/>
      <c r="C40" s="2"/>
      <c r="F40" s="2"/>
      <c r="G40" s="214"/>
      <c r="H40" s="2"/>
      <c r="I40" s="2"/>
      <c r="J40" s="2"/>
    </row>
    <row r="41" spans="1:10" ht="12" customHeight="1" thickBot="1" x14ac:dyDescent="0.3">
      <c r="A41" s="210"/>
      <c r="B41" s="211" t="s">
        <v>466</v>
      </c>
      <c r="C41" s="518" t="s">
        <v>467</v>
      </c>
      <c r="D41" s="518"/>
      <c r="E41" s="518"/>
      <c r="F41" s="212"/>
      <c r="G41" s="211" t="s">
        <v>466</v>
      </c>
      <c r="H41" s="518" t="s">
        <v>467</v>
      </c>
      <c r="I41" s="518"/>
      <c r="J41" s="518"/>
    </row>
    <row r="42" spans="1:10" ht="12" customHeight="1" x14ac:dyDescent="0.25">
      <c r="A42" s="213" t="s">
        <v>518</v>
      </c>
      <c r="B42" s="214">
        <v>44</v>
      </c>
      <c r="C42" s="2" t="s">
        <v>507</v>
      </c>
      <c r="F42" s="2"/>
      <c r="G42" s="214">
        <v>48</v>
      </c>
      <c r="H42" s="2" t="s">
        <v>510</v>
      </c>
      <c r="I42" s="2"/>
      <c r="J42" s="2"/>
    </row>
    <row r="43" spans="1:10" ht="12" customHeight="1" x14ac:dyDescent="0.25">
      <c r="A43" s="213" t="s">
        <v>519</v>
      </c>
      <c r="B43" s="214">
        <v>45</v>
      </c>
      <c r="C43" s="2" t="s">
        <v>513</v>
      </c>
      <c r="F43" s="2"/>
      <c r="G43" s="214">
        <v>49</v>
      </c>
      <c r="H43" s="2" t="s">
        <v>511</v>
      </c>
      <c r="I43" s="2"/>
      <c r="J43" s="2"/>
    </row>
    <row r="44" spans="1:10" ht="12" customHeight="1" x14ac:dyDescent="0.25">
      <c r="A44" s="213" t="s">
        <v>520</v>
      </c>
      <c r="B44" s="214">
        <v>46</v>
      </c>
      <c r="C44" s="2" t="s">
        <v>508</v>
      </c>
      <c r="F44" s="2"/>
      <c r="G44" s="214">
        <v>50</v>
      </c>
      <c r="H44" s="2" t="s">
        <v>805</v>
      </c>
      <c r="I44" s="2"/>
      <c r="J44" s="2"/>
    </row>
    <row r="45" spans="1:10" ht="12" customHeight="1" x14ac:dyDescent="0.25">
      <c r="A45" s="213" t="s">
        <v>521</v>
      </c>
      <c r="B45" s="214">
        <v>47</v>
      </c>
      <c r="C45" s="2" t="s">
        <v>509</v>
      </c>
      <c r="F45" s="2"/>
      <c r="G45" s="214"/>
      <c r="H45" s="2"/>
      <c r="I45" s="2"/>
      <c r="J45" s="2"/>
    </row>
    <row r="46" spans="1:10" x14ac:dyDescent="0.25">
      <c r="A46" s="2"/>
      <c r="B46" s="2"/>
      <c r="C46" s="2"/>
      <c r="F46" s="2"/>
      <c r="G46" s="2"/>
      <c r="H46" s="2"/>
      <c r="I46" s="2"/>
      <c r="J46" s="2"/>
    </row>
    <row r="47" spans="1:10" ht="12.75" customHeight="1" x14ac:dyDescent="0.25">
      <c r="A47" s="506" t="s">
        <v>914</v>
      </c>
      <c r="B47" s="506"/>
      <c r="C47" s="506"/>
      <c r="D47" s="506"/>
      <c r="E47" s="506"/>
      <c r="F47" s="506"/>
      <c r="G47" s="506"/>
      <c r="H47" s="506"/>
      <c r="I47" s="506"/>
      <c r="J47" s="506"/>
    </row>
    <row r="48" spans="1:10" x14ac:dyDescent="0.25">
      <c r="A48" s="506"/>
      <c r="B48" s="506"/>
      <c r="C48" s="506"/>
      <c r="D48" s="506"/>
      <c r="E48" s="506"/>
      <c r="F48" s="506"/>
      <c r="G48" s="506"/>
      <c r="H48" s="506"/>
      <c r="I48" s="506"/>
      <c r="J48" s="506"/>
    </row>
    <row r="49" spans="1:11" x14ac:dyDescent="0.25">
      <c r="A49" s="506"/>
      <c r="B49" s="506"/>
      <c r="C49" s="506"/>
      <c r="D49" s="506"/>
      <c r="E49" s="506"/>
      <c r="F49" s="506"/>
      <c r="G49" s="506"/>
      <c r="H49" s="506"/>
      <c r="I49" s="506"/>
      <c r="J49" s="506"/>
    </row>
    <row r="50" spans="1:11" x14ac:dyDescent="0.25">
      <c r="A50" s="506"/>
      <c r="B50" s="506"/>
      <c r="C50" s="506"/>
      <c r="D50" s="506"/>
      <c r="E50" s="506"/>
      <c r="F50" s="506"/>
      <c r="G50" s="506"/>
      <c r="H50" s="506"/>
      <c r="I50" s="506"/>
      <c r="J50" s="506"/>
    </row>
    <row r="51" spans="1:11" x14ac:dyDescent="0.25">
      <c r="A51" s="506"/>
      <c r="B51" s="506"/>
      <c r="C51" s="506"/>
      <c r="D51" s="506"/>
      <c r="E51" s="506"/>
      <c r="F51" s="506"/>
      <c r="G51" s="506"/>
      <c r="H51" s="506"/>
      <c r="I51" s="506"/>
      <c r="J51" s="506"/>
    </row>
    <row r="52" spans="1:11" ht="12.75" hidden="1" customHeight="1" x14ac:dyDescent="0.25">
      <c r="A52" s="506"/>
      <c r="B52" s="506"/>
      <c r="C52" s="506"/>
      <c r="D52" s="506"/>
      <c r="E52" s="506"/>
      <c r="F52" s="506"/>
      <c r="G52" s="506"/>
      <c r="H52" s="506"/>
      <c r="I52" s="506"/>
      <c r="J52" s="506"/>
    </row>
    <row r="53" spans="1:11" ht="12.75" hidden="1" customHeight="1" x14ac:dyDescent="0.25">
      <c r="A53" s="506"/>
      <c r="B53" s="506"/>
      <c r="C53" s="506"/>
      <c r="D53" s="506"/>
      <c r="E53" s="506"/>
      <c r="F53" s="506"/>
      <c r="G53" s="506"/>
      <c r="H53" s="506"/>
      <c r="I53" s="506"/>
      <c r="J53" s="506"/>
    </row>
    <row r="54" spans="1:11" ht="12.75" hidden="1" customHeight="1" x14ac:dyDescent="0.25">
      <c r="A54" s="506"/>
      <c r="B54" s="506"/>
      <c r="C54" s="506"/>
      <c r="D54" s="506"/>
      <c r="E54" s="506"/>
      <c r="F54" s="506"/>
      <c r="G54" s="506"/>
      <c r="H54" s="506"/>
      <c r="I54" s="506"/>
      <c r="J54" s="506"/>
    </row>
    <row r="55" spans="1:11" ht="12.75" hidden="1" customHeight="1" x14ac:dyDescent="0.25">
      <c r="A55" s="506"/>
      <c r="B55" s="506"/>
      <c r="C55" s="506"/>
      <c r="D55" s="506"/>
      <c r="E55" s="506"/>
      <c r="F55" s="506"/>
      <c r="G55" s="506"/>
      <c r="H55" s="506"/>
      <c r="I55" s="506"/>
      <c r="J55" s="506"/>
    </row>
    <row r="56" spans="1:11" x14ac:dyDescent="0.25">
      <c r="A56" s="506"/>
      <c r="B56" s="506"/>
      <c r="C56" s="506"/>
      <c r="D56" s="506"/>
      <c r="E56" s="506"/>
      <c r="F56" s="506"/>
      <c r="G56" s="506"/>
      <c r="H56" s="506"/>
      <c r="I56" s="506"/>
      <c r="J56" s="506"/>
    </row>
    <row r="57" spans="1:11" x14ac:dyDescent="0.25">
      <c r="A57" s="507"/>
      <c r="B57" s="507"/>
      <c r="C57" s="507"/>
      <c r="D57" s="507"/>
      <c r="E57" s="507"/>
      <c r="F57" s="507"/>
      <c r="G57" s="507"/>
      <c r="H57" s="507"/>
      <c r="I57" s="507"/>
      <c r="J57" s="507"/>
      <c r="K57" s="507"/>
    </row>
    <row r="58" spans="1:11" x14ac:dyDescent="0.25">
      <c r="A58" s="507"/>
      <c r="B58" s="507"/>
      <c r="C58" s="507"/>
      <c r="D58" s="507"/>
      <c r="E58" s="507"/>
      <c r="F58" s="507"/>
      <c r="G58" s="507"/>
      <c r="H58" s="507"/>
      <c r="I58" s="507"/>
      <c r="J58" s="507"/>
      <c r="K58" s="507"/>
    </row>
    <row r="59" spans="1:11" x14ac:dyDescent="0.25">
      <c r="A59" s="209"/>
      <c r="B59" s="209"/>
      <c r="C59" s="209"/>
      <c r="D59" s="209"/>
      <c r="E59" s="209"/>
      <c r="F59" s="209"/>
      <c r="G59" s="209"/>
      <c r="H59" s="209"/>
      <c r="I59" s="209"/>
      <c r="J59" s="209"/>
      <c r="K59" s="209"/>
    </row>
    <row r="60" spans="1:11" x14ac:dyDescent="0.25">
      <c r="A60" s="209"/>
      <c r="B60" s="209"/>
      <c r="C60" s="209"/>
      <c r="D60" s="209"/>
      <c r="E60" s="209"/>
      <c r="F60" s="209"/>
      <c r="G60" s="209"/>
      <c r="H60" s="209"/>
      <c r="I60" s="209"/>
      <c r="J60" s="209"/>
    </row>
    <row r="61" spans="1:11" x14ac:dyDescent="0.25">
      <c r="A61" s="209"/>
      <c r="B61" s="209"/>
      <c r="C61" s="209"/>
      <c r="D61" s="209"/>
      <c r="E61" s="209"/>
      <c r="F61" s="209"/>
      <c r="G61" s="209"/>
      <c r="H61" s="209"/>
      <c r="I61" s="209"/>
      <c r="J61" s="209"/>
    </row>
    <row r="62" spans="1:11" x14ac:dyDescent="0.25">
      <c r="A62" s="209"/>
      <c r="B62" s="209"/>
      <c r="C62" s="209"/>
      <c r="D62" s="209"/>
      <c r="E62" s="209"/>
      <c r="F62" s="209"/>
      <c r="G62" s="209"/>
      <c r="H62" s="209"/>
      <c r="I62" s="209"/>
      <c r="J62" s="209"/>
    </row>
    <row r="63" spans="1:11" x14ac:dyDescent="0.25">
      <c r="A63" s="209"/>
      <c r="B63" s="209"/>
      <c r="C63" s="209"/>
      <c r="D63" s="209"/>
      <c r="E63" s="209"/>
      <c r="F63" s="209"/>
      <c r="G63" s="209"/>
      <c r="H63" s="209"/>
      <c r="I63" s="209"/>
      <c r="J63" s="209"/>
    </row>
    <row r="64" spans="1:11" ht="12.75" customHeight="1" x14ac:dyDescent="0.25">
      <c r="I64" s="531"/>
      <c r="J64" s="532"/>
    </row>
    <row r="65" spans="1:10" ht="15.75" customHeight="1" x14ac:dyDescent="0.35">
      <c r="A65" s="471" t="s">
        <v>848</v>
      </c>
      <c r="B65" s="472"/>
      <c r="C65" s="472"/>
      <c r="D65" s="472"/>
      <c r="E65" s="472"/>
      <c r="F65" s="472"/>
      <c r="G65" s="472"/>
      <c r="H65" s="473" t="str">
        <f>'[1]CONTACT INFORMATION'!$A$24</f>
        <v>San Diego</v>
      </c>
      <c r="I65" s="473"/>
      <c r="J65" s="474"/>
    </row>
    <row r="66" spans="1:10" ht="12" customHeight="1" x14ac:dyDescent="0.25">
      <c r="A66" s="215"/>
      <c r="B66" s="215"/>
      <c r="C66" s="215"/>
      <c r="D66" s="215"/>
      <c r="E66" s="215"/>
      <c r="F66" s="215"/>
      <c r="G66" s="215"/>
      <c r="H66" s="215"/>
      <c r="I66" s="215"/>
      <c r="J66" s="215"/>
    </row>
    <row r="67" spans="1:10" ht="12.75" customHeight="1" x14ac:dyDescent="0.25">
      <c r="B67" s="512" t="s">
        <v>538</v>
      </c>
      <c r="C67" s="512"/>
      <c r="D67" s="512"/>
      <c r="E67" s="512"/>
      <c r="F67" s="512"/>
      <c r="G67" s="512"/>
      <c r="H67" s="512"/>
      <c r="I67" s="512"/>
      <c r="J67" s="216"/>
    </row>
    <row r="68" spans="1:10" ht="12.75" customHeight="1" x14ac:dyDescent="0.25">
      <c r="A68" s="216"/>
      <c r="B68" s="512"/>
      <c r="C68" s="512"/>
      <c r="D68" s="512"/>
      <c r="E68" s="512"/>
      <c r="F68" s="512"/>
      <c r="G68" s="512"/>
      <c r="H68" s="512"/>
      <c r="I68" s="512"/>
      <c r="J68" s="216"/>
    </row>
    <row r="69" spans="1:10" ht="13" x14ac:dyDescent="0.25">
      <c r="A69" s="216"/>
      <c r="B69" s="512"/>
      <c r="C69" s="512"/>
      <c r="D69" s="512"/>
      <c r="E69" s="512"/>
      <c r="F69" s="512"/>
      <c r="G69" s="512"/>
      <c r="H69" s="512"/>
      <c r="I69" s="512"/>
      <c r="J69" s="216"/>
    </row>
    <row r="70" spans="1:10" ht="13.15" customHeight="1" x14ac:dyDescent="0.25">
      <c r="A70" s="216"/>
      <c r="B70" s="217"/>
      <c r="C70" s="217"/>
      <c r="D70" s="217"/>
      <c r="E70" s="217"/>
      <c r="F70" s="217"/>
      <c r="G70" s="217"/>
      <c r="H70" s="217"/>
      <c r="I70" s="217"/>
      <c r="J70" s="217"/>
    </row>
    <row r="71" spans="1:10" ht="12.75" customHeight="1" x14ac:dyDescent="0.25">
      <c r="A71" s="216"/>
      <c r="B71" s="512" t="s">
        <v>214</v>
      </c>
      <c r="C71" s="512"/>
      <c r="D71" s="512"/>
      <c r="E71" s="512"/>
      <c r="F71" s="512"/>
      <c r="G71" s="512"/>
      <c r="H71" s="512"/>
      <c r="I71" s="512"/>
      <c r="J71" s="216"/>
    </row>
    <row r="72" spans="1:10" ht="12.75" customHeight="1" x14ac:dyDescent="0.25">
      <c r="A72" s="216"/>
      <c r="B72" s="512"/>
      <c r="C72" s="512"/>
      <c r="D72" s="512"/>
      <c r="E72" s="512"/>
      <c r="F72" s="512"/>
      <c r="G72" s="512"/>
      <c r="H72" s="512"/>
      <c r="I72" s="512"/>
      <c r="J72" s="216"/>
    </row>
    <row r="73" spans="1:10" ht="13" x14ac:dyDescent="0.25">
      <c r="A73" s="216"/>
      <c r="B73" s="512"/>
      <c r="C73" s="512"/>
      <c r="D73" s="512"/>
      <c r="E73" s="512"/>
      <c r="F73" s="512"/>
      <c r="G73" s="512"/>
      <c r="H73" s="512"/>
      <c r="I73" s="512"/>
      <c r="J73" s="216"/>
    </row>
    <row r="74" spans="1:10" ht="12.75" customHeight="1" x14ac:dyDescent="0.25">
      <c r="A74" s="216"/>
      <c r="B74" s="512"/>
      <c r="C74" s="512"/>
      <c r="D74" s="512"/>
      <c r="E74" s="512"/>
      <c r="F74" s="512"/>
      <c r="G74" s="512"/>
      <c r="H74" s="512"/>
      <c r="I74" s="512"/>
      <c r="J74" s="216"/>
    </row>
    <row r="75" spans="1:10" ht="13.15" customHeight="1" x14ac:dyDescent="0.25">
      <c r="A75" s="216"/>
      <c r="B75" s="512"/>
      <c r="C75" s="512"/>
      <c r="D75" s="512"/>
      <c r="E75" s="512"/>
      <c r="F75" s="512"/>
      <c r="G75" s="512"/>
      <c r="H75" s="512"/>
      <c r="I75" s="512"/>
      <c r="J75" s="217"/>
    </row>
    <row r="76" spans="1:10" ht="13.15" customHeight="1" x14ac:dyDescent="0.25">
      <c r="A76" s="216"/>
      <c r="B76" s="217"/>
      <c r="C76" s="217"/>
      <c r="D76" s="217"/>
      <c r="E76" s="217"/>
      <c r="F76" s="217"/>
      <c r="G76" s="217"/>
      <c r="H76" s="217"/>
      <c r="I76" s="217"/>
      <c r="J76" s="217"/>
    </row>
    <row r="77" spans="1:10" ht="12.75" customHeight="1" x14ac:dyDescent="0.25">
      <c r="B77" s="512" t="s">
        <v>833</v>
      </c>
      <c r="C77" s="512"/>
      <c r="D77" s="512"/>
      <c r="E77" s="512"/>
      <c r="F77" s="512"/>
      <c r="G77" s="512"/>
      <c r="H77" s="512"/>
      <c r="I77" s="512"/>
      <c r="J77" s="216"/>
    </row>
    <row r="78" spans="1:10" ht="12.75" customHeight="1" x14ac:dyDescent="0.25">
      <c r="B78" s="512"/>
      <c r="C78" s="512"/>
      <c r="D78" s="512"/>
      <c r="E78" s="512"/>
      <c r="F78" s="512"/>
      <c r="G78" s="512"/>
      <c r="H78" s="512"/>
      <c r="I78" s="512"/>
      <c r="J78" s="216"/>
    </row>
    <row r="79" spans="1:10" ht="13.15" customHeight="1" x14ac:dyDescent="0.25">
      <c r="B79" s="512"/>
      <c r="C79" s="512"/>
      <c r="D79" s="512"/>
      <c r="E79" s="512"/>
      <c r="F79" s="512"/>
      <c r="G79" s="512"/>
      <c r="H79" s="512"/>
      <c r="I79" s="512"/>
      <c r="J79" s="217"/>
    </row>
    <row r="80" spans="1:10" ht="13.15" customHeight="1" x14ac:dyDescent="0.25">
      <c r="B80" s="218"/>
      <c r="C80" s="218"/>
      <c r="D80" s="218"/>
      <c r="E80" s="218"/>
      <c r="F80" s="218"/>
      <c r="G80" s="218"/>
      <c r="H80" s="218"/>
      <c r="I80" s="218"/>
      <c r="J80" s="217"/>
    </row>
    <row r="81" spans="1:10" ht="12.75" customHeight="1" x14ac:dyDescent="0.25">
      <c r="B81" s="513" t="s">
        <v>841</v>
      </c>
      <c r="C81" s="513"/>
      <c r="D81" s="513"/>
      <c r="E81" s="513"/>
      <c r="F81" s="513"/>
      <c r="G81" s="513"/>
      <c r="H81" s="513"/>
      <c r="I81" s="513"/>
      <c r="J81" s="216"/>
    </row>
    <row r="82" spans="1:10" ht="13" x14ac:dyDescent="0.25">
      <c r="B82" s="513"/>
      <c r="C82" s="513"/>
      <c r="D82" s="513"/>
      <c r="E82" s="513"/>
      <c r="F82" s="513"/>
      <c r="G82" s="513"/>
      <c r="H82" s="513"/>
      <c r="I82" s="513"/>
      <c r="J82" s="216"/>
    </row>
    <row r="83" spans="1:10" ht="13" x14ac:dyDescent="0.25">
      <c r="B83" s="513"/>
      <c r="C83" s="513"/>
      <c r="D83" s="513"/>
      <c r="E83" s="513"/>
      <c r="F83" s="513"/>
      <c r="G83" s="513"/>
      <c r="H83" s="513"/>
      <c r="I83" s="513"/>
      <c r="J83" s="216"/>
    </row>
    <row r="84" spans="1:10" ht="13.15" customHeight="1" x14ac:dyDescent="0.25">
      <c r="B84" s="513"/>
      <c r="C84" s="513"/>
      <c r="D84" s="513"/>
      <c r="E84" s="513"/>
      <c r="F84" s="513"/>
      <c r="G84" s="513"/>
      <c r="H84" s="513"/>
      <c r="I84" s="513"/>
      <c r="J84" s="217"/>
    </row>
    <row r="85" spans="1:10" ht="13.15" customHeight="1" x14ac:dyDescent="0.25">
      <c r="B85" s="217"/>
      <c r="C85" s="217"/>
      <c r="D85" s="217"/>
      <c r="E85" s="217"/>
      <c r="F85" s="217"/>
      <c r="G85" s="217"/>
      <c r="H85" s="217"/>
      <c r="I85" s="217"/>
      <c r="J85" s="217"/>
    </row>
    <row r="86" spans="1:10" ht="12.75" customHeight="1" x14ac:dyDescent="0.25">
      <c r="B86" s="512" t="s">
        <v>834</v>
      </c>
      <c r="C86" s="512"/>
      <c r="D86" s="512"/>
      <c r="E86" s="512"/>
      <c r="F86" s="512"/>
      <c r="G86" s="512"/>
      <c r="H86" s="512"/>
      <c r="I86" s="512"/>
      <c r="J86" s="215"/>
    </row>
    <row r="87" spans="1:10" x14ac:dyDescent="0.25">
      <c r="B87" s="512"/>
      <c r="C87" s="512"/>
      <c r="D87" s="512"/>
      <c r="E87" s="512"/>
      <c r="F87" s="512"/>
      <c r="G87" s="512"/>
      <c r="H87" s="512"/>
      <c r="I87" s="512"/>
      <c r="J87" s="215"/>
    </row>
    <row r="88" spans="1:10" x14ac:dyDescent="0.25">
      <c r="B88" s="512"/>
      <c r="C88" s="512"/>
      <c r="D88" s="512"/>
      <c r="E88" s="512"/>
      <c r="F88" s="512"/>
      <c r="G88" s="512"/>
      <c r="H88" s="512"/>
      <c r="I88" s="512"/>
      <c r="J88" s="215"/>
    </row>
    <row r="89" spans="1:10" ht="13.15" customHeight="1" x14ac:dyDescent="0.25">
      <c r="B89" s="219"/>
      <c r="C89" s="219"/>
      <c r="D89" s="219"/>
      <c r="E89" s="219"/>
      <c r="F89" s="219"/>
      <c r="G89" s="219"/>
      <c r="H89" s="219"/>
      <c r="I89" s="219"/>
      <c r="J89" s="219"/>
    </row>
    <row r="90" spans="1:10" ht="12.75" customHeight="1" x14ac:dyDescent="0.25">
      <c r="B90" s="512" t="s">
        <v>812</v>
      </c>
      <c r="C90" s="512"/>
      <c r="D90" s="512"/>
      <c r="E90" s="512"/>
      <c r="F90" s="512"/>
      <c r="G90" s="512"/>
      <c r="H90" s="512"/>
      <c r="I90" s="512"/>
      <c r="J90" s="215"/>
    </row>
    <row r="91" spans="1:10" ht="24.75" customHeight="1" x14ac:dyDescent="0.25">
      <c r="B91" s="512"/>
      <c r="C91" s="512"/>
      <c r="D91" s="512"/>
      <c r="E91" s="512"/>
      <c r="F91" s="512"/>
      <c r="G91" s="512"/>
      <c r="H91" s="512"/>
      <c r="I91" s="512"/>
      <c r="J91" s="215"/>
    </row>
    <row r="92" spans="1:10" ht="9" customHeight="1" x14ac:dyDescent="0.25"/>
    <row r="93" spans="1:10" ht="5.15" customHeight="1" x14ac:dyDescent="0.25"/>
    <row r="94" spans="1:10" ht="12.75" customHeight="1" x14ac:dyDescent="0.25">
      <c r="A94" s="533" t="s">
        <v>840</v>
      </c>
      <c r="B94" s="533"/>
      <c r="C94" s="533"/>
      <c r="D94" s="533"/>
      <c r="E94" s="533"/>
      <c r="F94" s="533"/>
      <c r="G94" s="533"/>
      <c r="H94" s="533"/>
      <c r="I94" s="533"/>
      <c r="J94" s="533"/>
    </row>
    <row r="95" spans="1:10" x14ac:dyDescent="0.25">
      <c r="A95" s="533"/>
      <c r="B95" s="533"/>
      <c r="C95" s="533"/>
      <c r="D95" s="533"/>
      <c r="E95" s="533"/>
      <c r="F95" s="533"/>
      <c r="G95" s="533"/>
      <c r="H95" s="533"/>
      <c r="I95" s="533"/>
      <c r="J95" s="533"/>
    </row>
    <row r="96" spans="1:10" x14ac:dyDescent="0.25">
      <c r="A96" s="533"/>
      <c r="B96" s="533"/>
      <c r="C96" s="533"/>
      <c r="D96" s="533"/>
      <c r="E96" s="533"/>
      <c r="F96" s="533"/>
      <c r="G96" s="533"/>
      <c r="H96" s="533"/>
      <c r="I96" s="533"/>
      <c r="J96" s="533"/>
    </row>
    <row r="97" spans="1:11" ht="12.75" hidden="1" customHeight="1" x14ac:dyDescent="0.25">
      <c r="A97" s="533"/>
      <c r="B97" s="533"/>
      <c r="C97" s="533"/>
      <c r="D97" s="533"/>
      <c r="E97" s="533"/>
      <c r="F97" s="533"/>
      <c r="G97" s="533"/>
      <c r="H97" s="533"/>
      <c r="I97" s="533"/>
      <c r="J97" s="533"/>
    </row>
    <row r="98" spans="1:11" ht="12.75" hidden="1" customHeight="1" x14ac:dyDescent="0.25">
      <c r="A98" s="533"/>
      <c r="B98" s="533"/>
      <c r="C98" s="533"/>
      <c r="D98" s="533"/>
      <c r="E98" s="533"/>
      <c r="F98" s="533"/>
      <c r="G98" s="533"/>
      <c r="H98" s="533"/>
      <c r="I98" s="533"/>
      <c r="J98" s="533"/>
    </row>
    <row r="99" spans="1:11" ht="12.75" hidden="1" customHeight="1" x14ac:dyDescent="0.25">
      <c r="A99" s="533"/>
      <c r="B99" s="533"/>
      <c r="C99" s="533"/>
      <c r="D99" s="533"/>
      <c r="E99" s="533"/>
      <c r="F99" s="533"/>
      <c r="G99" s="533"/>
      <c r="H99" s="533"/>
      <c r="I99" s="533"/>
      <c r="J99" s="533"/>
    </row>
    <row r="100" spans="1:11" ht="12.75" hidden="1" customHeight="1" x14ac:dyDescent="0.25">
      <c r="A100" s="533"/>
      <c r="B100" s="533"/>
      <c r="C100" s="533"/>
      <c r="D100" s="533"/>
      <c r="E100" s="533"/>
      <c r="F100" s="533"/>
      <c r="G100" s="533"/>
      <c r="H100" s="533"/>
      <c r="I100" s="533"/>
      <c r="J100" s="533"/>
    </row>
    <row r="101" spans="1:11" ht="4.5" customHeight="1" x14ac:dyDescent="0.25">
      <c r="A101" s="533"/>
      <c r="B101" s="533"/>
      <c r="C101" s="533"/>
      <c r="D101" s="533"/>
      <c r="E101" s="533"/>
      <c r="F101" s="533"/>
      <c r="G101" s="533"/>
      <c r="H101" s="533"/>
      <c r="I101" s="533"/>
      <c r="J101" s="533"/>
    </row>
    <row r="102" spans="1:11" ht="7.5" customHeight="1" x14ac:dyDescent="0.25">
      <c r="A102" s="220"/>
      <c r="B102" s="220"/>
      <c r="C102" s="220"/>
      <c r="D102" s="220"/>
      <c r="E102" s="220"/>
      <c r="F102" s="220"/>
      <c r="G102" s="220"/>
      <c r="H102" s="220"/>
      <c r="I102" s="220"/>
      <c r="J102" s="220"/>
    </row>
    <row r="103" spans="1:11" ht="12.75" customHeight="1" x14ac:dyDescent="0.25">
      <c r="A103" s="533" t="s">
        <v>918</v>
      </c>
      <c r="B103" s="533"/>
      <c r="C103" s="533"/>
      <c r="D103" s="533"/>
      <c r="E103" s="533"/>
      <c r="F103" s="533"/>
      <c r="G103" s="533"/>
      <c r="H103" s="533"/>
      <c r="I103" s="533"/>
      <c r="J103" s="533"/>
    </row>
    <row r="104" spans="1:11" ht="12.75" customHeight="1" x14ac:dyDescent="0.25">
      <c r="A104" s="533"/>
      <c r="B104" s="533"/>
      <c r="C104" s="533"/>
      <c r="D104" s="533"/>
      <c r="E104" s="533"/>
      <c r="F104" s="533"/>
      <c r="G104" s="533"/>
      <c r="H104" s="533"/>
      <c r="I104" s="533"/>
      <c r="J104" s="533"/>
    </row>
    <row r="105" spans="1:11" ht="12.75" customHeight="1" x14ac:dyDescent="0.25">
      <c r="A105" s="533"/>
      <c r="B105" s="533"/>
      <c r="C105" s="533"/>
      <c r="D105" s="533"/>
      <c r="E105" s="533"/>
      <c r="F105" s="533"/>
      <c r="G105" s="533"/>
      <c r="H105" s="533"/>
      <c r="I105" s="533"/>
      <c r="J105" s="533"/>
    </row>
    <row r="106" spans="1:11" ht="12.75" customHeight="1" x14ac:dyDescent="0.25">
      <c r="A106" s="215"/>
      <c r="B106" s="215"/>
      <c r="C106" s="215"/>
      <c r="D106" s="215"/>
      <c r="E106" s="215"/>
      <c r="F106" s="215"/>
      <c r="G106" s="215"/>
      <c r="H106" s="215"/>
      <c r="I106" s="215"/>
      <c r="J106" s="215"/>
    </row>
    <row r="107" spans="1:11" ht="20.65" customHeight="1" x14ac:dyDescent="0.25">
      <c r="A107" s="507" t="s">
        <v>915</v>
      </c>
      <c r="B107" s="508"/>
      <c r="C107" s="508"/>
      <c r="D107" s="508"/>
      <c r="E107" s="508"/>
      <c r="F107" s="508"/>
      <c r="G107" s="508"/>
      <c r="H107" s="508"/>
      <c r="I107" s="508"/>
      <c r="J107" s="508"/>
      <c r="K107" s="508"/>
    </row>
    <row r="108" spans="1:11" ht="12.75" customHeight="1" x14ac:dyDescent="0.25">
      <c r="A108" s="215"/>
      <c r="B108" s="215"/>
      <c r="C108" s="215"/>
      <c r="D108" s="215"/>
      <c r="E108" s="215"/>
      <c r="F108" s="215"/>
      <c r="G108" s="215"/>
      <c r="H108" s="215"/>
      <c r="I108" s="215"/>
      <c r="J108" s="215"/>
    </row>
    <row r="109" spans="1:11" ht="12.75" customHeight="1" x14ac:dyDescent="0.25">
      <c r="A109" s="215"/>
      <c r="B109" s="215"/>
      <c r="C109" s="215"/>
      <c r="D109" s="215"/>
      <c r="E109" s="215"/>
      <c r="F109" s="215"/>
      <c r="G109" s="215"/>
      <c r="H109" s="215"/>
      <c r="I109" s="215"/>
      <c r="J109" s="215"/>
    </row>
    <row r="110" spans="1:11" ht="12.75" customHeight="1" x14ac:dyDescent="0.25">
      <c r="A110" s="215"/>
      <c r="B110" s="215"/>
      <c r="C110" s="215"/>
      <c r="D110" s="215"/>
      <c r="E110" s="215"/>
      <c r="F110" s="215"/>
      <c r="G110" s="215"/>
      <c r="H110" s="215"/>
      <c r="I110" s="215"/>
      <c r="J110" s="215"/>
    </row>
    <row r="111" spans="1:11" ht="12.75" customHeight="1" x14ac:dyDescent="0.25">
      <c r="A111" s="215"/>
      <c r="B111" s="215"/>
      <c r="C111" s="215"/>
      <c r="D111" s="215"/>
      <c r="E111" s="215"/>
      <c r="F111" s="215"/>
      <c r="G111" s="215"/>
      <c r="H111" s="215"/>
      <c r="I111" s="215"/>
      <c r="J111" s="215"/>
    </row>
    <row r="112" spans="1:11" ht="12.75" customHeight="1" x14ac:dyDescent="0.25">
      <c r="A112" s="215"/>
      <c r="B112" s="215"/>
      <c r="C112" s="215"/>
      <c r="D112" s="215"/>
      <c r="E112" s="215"/>
      <c r="F112" s="215"/>
      <c r="G112" s="215"/>
      <c r="H112" s="215"/>
      <c r="I112" s="215"/>
      <c r="J112" s="215"/>
    </row>
    <row r="113" spans="1:12" ht="12.75" customHeight="1" x14ac:dyDescent="0.25">
      <c r="A113" s="215"/>
      <c r="B113" s="215"/>
      <c r="C113" s="215"/>
      <c r="D113" s="215"/>
      <c r="E113" s="215"/>
      <c r="F113" s="215"/>
      <c r="G113" s="215"/>
      <c r="H113" s="215"/>
      <c r="I113" s="215"/>
      <c r="J113" s="215"/>
    </row>
    <row r="114" spans="1:12" ht="12.75" customHeight="1" x14ac:dyDescent="0.25">
      <c r="A114" s="215"/>
      <c r="B114" s="215"/>
      <c r="C114" s="215"/>
      <c r="D114" s="215"/>
      <c r="E114" s="215"/>
      <c r="F114" s="215"/>
      <c r="G114" s="215"/>
      <c r="H114" s="215"/>
      <c r="I114" s="215"/>
      <c r="J114" s="215"/>
    </row>
    <row r="115" spans="1:12" ht="12.75" customHeight="1" x14ac:dyDescent="0.25">
      <c r="A115" s="215"/>
      <c r="B115" s="215"/>
      <c r="C115" s="215"/>
      <c r="D115" s="215"/>
      <c r="E115" s="215"/>
      <c r="F115" s="215"/>
      <c r="G115" s="215"/>
      <c r="H115" s="215"/>
      <c r="I115" s="215"/>
      <c r="J115" s="215"/>
    </row>
    <row r="116" spans="1:12" ht="12.75" customHeight="1" x14ac:dyDescent="0.25">
      <c r="A116" s="215"/>
      <c r="B116" s="215"/>
      <c r="C116" s="215"/>
      <c r="D116" s="215"/>
      <c r="E116" s="215"/>
      <c r="F116" s="215"/>
      <c r="G116" s="215"/>
      <c r="H116" s="215"/>
      <c r="I116" s="215"/>
      <c r="J116" s="215"/>
    </row>
    <row r="117" spans="1:12" ht="12.75" customHeight="1" x14ac:dyDescent="0.25">
      <c r="A117" s="215"/>
      <c r="B117" s="215"/>
      <c r="C117" s="215"/>
      <c r="D117" s="215"/>
      <c r="E117" s="215"/>
      <c r="F117" s="215"/>
      <c r="G117" s="215"/>
      <c r="H117" s="215"/>
      <c r="I117" s="215"/>
      <c r="J117" s="215"/>
    </row>
    <row r="118" spans="1:12" ht="12.75" customHeight="1" x14ac:dyDescent="0.25">
      <c r="A118" s="215"/>
      <c r="B118" s="215"/>
      <c r="C118" s="215"/>
      <c r="D118" s="215"/>
      <c r="E118" s="215"/>
      <c r="F118" s="215"/>
      <c r="G118" s="215"/>
      <c r="H118" s="215"/>
      <c r="I118" s="215"/>
      <c r="J118" s="215"/>
    </row>
    <row r="119" spans="1:12" ht="12.75" customHeight="1" x14ac:dyDescent="0.25">
      <c r="A119" s="215"/>
      <c r="B119" s="215"/>
      <c r="C119" s="215"/>
      <c r="D119" s="215"/>
      <c r="E119" s="215"/>
      <c r="F119" s="215"/>
      <c r="G119" s="215"/>
      <c r="H119" s="215"/>
      <c r="I119" s="215"/>
      <c r="J119" s="215"/>
    </row>
    <row r="120" spans="1:12" ht="12.75" customHeight="1" x14ac:dyDescent="0.25">
      <c r="A120" s="215"/>
      <c r="B120" s="215"/>
      <c r="C120" s="215"/>
      <c r="D120" s="215"/>
      <c r="E120" s="215"/>
      <c r="F120" s="215"/>
      <c r="G120" s="215"/>
      <c r="H120" s="215"/>
      <c r="I120" s="215"/>
      <c r="J120" s="215"/>
    </row>
    <row r="121" spans="1:12" ht="12.75" customHeight="1" x14ac:dyDescent="0.25">
      <c r="A121" s="215"/>
      <c r="B121" s="215"/>
      <c r="C121" s="215"/>
      <c r="D121" s="215"/>
      <c r="E121" s="215"/>
      <c r="F121" s="215"/>
      <c r="G121" s="215"/>
      <c r="H121" s="215"/>
      <c r="I121" s="215"/>
      <c r="J121" s="215"/>
    </row>
    <row r="122" spans="1:12" ht="12.75" customHeight="1" x14ac:dyDescent="0.25">
      <c r="A122" s="215"/>
      <c r="B122" s="215"/>
      <c r="C122" s="215"/>
      <c r="D122" s="215"/>
      <c r="E122" s="215"/>
      <c r="F122" s="215"/>
      <c r="G122" s="215"/>
      <c r="H122" s="215"/>
      <c r="I122" s="215"/>
      <c r="J122" s="215"/>
    </row>
    <row r="123" spans="1:12" ht="12.75" customHeight="1" x14ac:dyDescent="0.25">
      <c r="A123" s="215"/>
      <c r="B123" s="215"/>
      <c r="C123" s="215"/>
      <c r="D123" s="215"/>
      <c r="E123" s="215"/>
      <c r="F123" s="215"/>
      <c r="G123" s="215"/>
      <c r="H123" s="215"/>
      <c r="I123" s="215"/>
      <c r="J123" s="215"/>
    </row>
    <row r="124" spans="1:12" ht="12.75" customHeight="1" x14ac:dyDescent="0.25">
      <c r="A124" s="215"/>
      <c r="B124" s="215"/>
      <c r="C124" s="215"/>
      <c r="D124" s="215"/>
      <c r="E124" s="215"/>
      <c r="F124" s="215"/>
      <c r="G124" s="215"/>
      <c r="H124" s="215"/>
      <c r="I124" s="215"/>
      <c r="J124" s="215"/>
    </row>
    <row r="125" spans="1:12" ht="15.5" x14ac:dyDescent="0.35">
      <c r="A125" s="471" t="s">
        <v>848</v>
      </c>
      <c r="B125" s="472"/>
      <c r="C125" s="472"/>
      <c r="D125" s="472"/>
      <c r="E125" s="472"/>
      <c r="F125" s="472"/>
      <c r="G125" s="472"/>
      <c r="H125" s="473" t="str">
        <f>'[1]CONTACT INFORMATION'!$A$24</f>
        <v>San Diego</v>
      </c>
      <c r="I125" s="473"/>
      <c r="J125" s="474"/>
      <c r="K125" s="3"/>
      <c r="L125" s="3"/>
    </row>
    <row r="126" spans="1:12" ht="8.65" customHeight="1" x14ac:dyDescent="0.35">
      <c r="A126" s="221"/>
      <c r="B126" s="221"/>
      <c r="C126" s="221"/>
      <c r="D126" s="221"/>
      <c r="E126" s="221"/>
      <c r="F126" s="221"/>
      <c r="G126" s="221"/>
      <c r="H126" s="221"/>
      <c r="I126" s="221"/>
      <c r="J126" s="221"/>
      <c r="K126" s="3"/>
      <c r="L126" s="3"/>
    </row>
    <row r="127" spans="1:12" ht="14" x14ac:dyDescent="0.3">
      <c r="A127" s="475" t="s">
        <v>807</v>
      </c>
      <c r="B127" s="476"/>
      <c r="C127" s="476"/>
      <c r="D127" s="476"/>
      <c r="E127" s="476"/>
      <c r="F127" s="476"/>
      <c r="G127" s="476"/>
      <c r="H127" s="476"/>
      <c r="I127" s="476"/>
      <c r="J127" s="477"/>
    </row>
    <row r="128" spans="1:12" ht="12.75" customHeight="1" x14ac:dyDescent="0.25">
      <c r="A128" s="478" t="s">
        <v>854</v>
      </c>
      <c r="B128" s="479"/>
      <c r="C128" s="479"/>
      <c r="D128" s="480"/>
      <c r="E128" s="500" t="s">
        <v>966</v>
      </c>
      <c r="F128" s="501"/>
      <c r="G128" s="501"/>
      <c r="H128" s="501"/>
      <c r="I128" s="501"/>
      <c r="J128" s="502"/>
    </row>
    <row r="129" spans="1:16" ht="12.75" customHeight="1" x14ac:dyDescent="0.25">
      <c r="A129" s="487" t="s">
        <v>911</v>
      </c>
      <c r="B129" s="488"/>
      <c r="C129" s="488"/>
      <c r="D129" s="489"/>
      <c r="E129" s="503"/>
      <c r="F129" s="504"/>
      <c r="G129" s="504"/>
      <c r="H129" s="504"/>
      <c r="I129" s="504"/>
      <c r="J129" s="505"/>
    </row>
    <row r="130" spans="1:16" x14ac:dyDescent="0.25">
      <c r="A130" s="509" t="s">
        <v>912</v>
      </c>
      <c r="B130" s="510"/>
      <c r="C130" s="510"/>
      <c r="D130" s="510"/>
      <c r="E130" s="493" t="s">
        <v>489</v>
      </c>
      <c r="F130" s="494"/>
      <c r="G130" s="494"/>
      <c r="H130" s="494"/>
      <c r="I130" s="494"/>
      <c r="J130" s="495"/>
    </row>
    <row r="131" spans="1:16" ht="27" customHeight="1" x14ac:dyDescent="0.25">
      <c r="A131" s="222"/>
      <c r="B131" s="223"/>
      <c r="C131" s="223"/>
      <c r="D131" s="223"/>
      <c r="E131" s="496" t="s">
        <v>535</v>
      </c>
      <c r="F131" s="497"/>
      <c r="G131" s="496" t="s">
        <v>533</v>
      </c>
      <c r="H131" s="497"/>
      <c r="I131" s="498" t="s">
        <v>849</v>
      </c>
      <c r="J131" s="499"/>
    </row>
    <row r="132" spans="1:16" x14ac:dyDescent="0.25">
      <c r="A132" s="516" t="s">
        <v>527</v>
      </c>
      <c r="B132" s="516"/>
      <c r="C132" s="516"/>
      <c r="D132" s="516"/>
      <c r="E132" s="469"/>
      <c r="F132" s="469"/>
      <c r="G132" s="469"/>
      <c r="H132" s="469"/>
      <c r="I132" s="470"/>
      <c r="J132" s="470"/>
    </row>
    <row r="133" spans="1:16" x14ac:dyDescent="0.25">
      <c r="A133" s="511" t="s">
        <v>528</v>
      </c>
      <c r="B133" s="511"/>
      <c r="C133" s="511"/>
      <c r="D133" s="511"/>
      <c r="E133" s="451"/>
      <c r="F133" s="451"/>
      <c r="G133" s="452"/>
      <c r="H133" s="452"/>
      <c r="I133" s="468"/>
      <c r="J133" s="468"/>
    </row>
    <row r="134" spans="1:16" x14ac:dyDescent="0.25">
      <c r="A134" s="516" t="s">
        <v>529</v>
      </c>
      <c r="B134" s="516"/>
      <c r="C134" s="516"/>
      <c r="D134" s="516"/>
      <c r="E134" s="469"/>
      <c r="F134" s="469"/>
      <c r="G134" s="469"/>
      <c r="H134" s="469"/>
      <c r="I134" s="470"/>
      <c r="J134" s="470"/>
    </row>
    <row r="135" spans="1:16" x14ac:dyDescent="0.25">
      <c r="A135" s="511" t="s">
        <v>530</v>
      </c>
      <c r="B135" s="511"/>
      <c r="C135" s="511"/>
      <c r="D135" s="511"/>
      <c r="E135" s="451">
        <v>700177</v>
      </c>
      <c r="F135" s="451"/>
      <c r="G135" s="452"/>
      <c r="H135" s="452"/>
      <c r="I135" s="468"/>
      <c r="J135" s="468"/>
    </row>
    <row r="136" spans="1:16" ht="9" customHeight="1" x14ac:dyDescent="0.25">
      <c r="A136" s="516" t="s">
        <v>531</v>
      </c>
      <c r="B136" s="516"/>
      <c r="C136" s="516"/>
      <c r="D136" s="516"/>
      <c r="E136" s="469"/>
      <c r="F136" s="469"/>
      <c r="G136" s="469"/>
      <c r="H136" s="469"/>
      <c r="I136" s="470"/>
      <c r="J136" s="470"/>
    </row>
    <row r="137" spans="1:16" hidden="1" x14ac:dyDescent="0.25">
      <c r="A137" s="511" t="s">
        <v>532</v>
      </c>
      <c r="B137" s="511"/>
      <c r="C137" s="511"/>
      <c r="D137" s="511"/>
      <c r="E137" s="451"/>
      <c r="F137" s="451"/>
      <c r="G137" s="452"/>
      <c r="H137" s="452"/>
      <c r="I137" s="468"/>
      <c r="J137" s="468"/>
    </row>
    <row r="138" spans="1:16" hidden="1" x14ac:dyDescent="0.25">
      <c r="A138" s="515" t="s">
        <v>537</v>
      </c>
      <c r="B138" s="516"/>
      <c r="C138" s="516"/>
      <c r="D138" s="516"/>
      <c r="E138" s="463"/>
      <c r="F138" s="463"/>
      <c r="G138" s="463"/>
      <c r="H138" s="463"/>
      <c r="I138" s="464"/>
      <c r="J138" s="464"/>
    </row>
    <row r="139" spans="1:16" hidden="1" x14ac:dyDescent="0.25">
      <c r="A139" s="534"/>
      <c r="B139" s="449"/>
      <c r="C139" s="449"/>
      <c r="D139" s="450"/>
      <c r="E139" s="451"/>
      <c r="F139" s="451"/>
      <c r="G139" s="452"/>
      <c r="H139" s="452"/>
      <c r="I139" s="452"/>
      <c r="J139" s="452"/>
    </row>
    <row r="140" spans="1:16" hidden="1" x14ac:dyDescent="0.25">
      <c r="A140" s="534"/>
      <c r="B140" s="449"/>
      <c r="C140" s="449"/>
      <c r="D140" s="450"/>
      <c r="E140" s="451"/>
      <c r="F140" s="451"/>
      <c r="G140" s="452"/>
      <c r="H140" s="452"/>
      <c r="I140" s="452"/>
      <c r="J140" s="452"/>
    </row>
    <row r="141" spans="1:16" ht="12.75" customHeight="1" x14ac:dyDescent="0.25">
      <c r="A141" s="534"/>
      <c r="B141" s="449"/>
      <c r="C141" s="449"/>
      <c r="D141" s="450"/>
      <c r="E141" s="451"/>
      <c r="F141" s="451"/>
      <c r="G141" s="452"/>
      <c r="H141" s="452"/>
      <c r="I141" s="452"/>
      <c r="J141" s="452"/>
      <c r="P141" s="224"/>
    </row>
    <row r="142" spans="1:16" ht="13" x14ac:dyDescent="0.3">
      <c r="A142" s="530" t="s">
        <v>534</v>
      </c>
      <c r="B142" s="530"/>
      <c r="C142" s="530"/>
      <c r="D142" s="530"/>
      <c r="E142" s="456">
        <f>SUM(E132:E141)</f>
        <v>700177</v>
      </c>
      <c r="F142" s="456"/>
      <c r="G142" s="456">
        <f>SUM(G132:G141)</f>
        <v>0</v>
      </c>
      <c r="H142" s="456"/>
      <c r="I142" s="456">
        <f>SUM(I132:I141)</f>
        <v>0</v>
      </c>
      <c r="J142" s="456"/>
      <c r="L142" s="225"/>
    </row>
    <row r="143" spans="1:16" ht="14.25" customHeight="1" x14ac:dyDescent="0.25">
      <c r="A143" s="457" t="s">
        <v>860</v>
      </c>
      <c r="B143" s="458"/>
      <c r="C143" s="458"/>
      <c r="D143" s="458"/>
      <c r="E143" s="458"/>
      <c r="F143" s="458"/>
      <c r="G143" s="458"/>
      <c r="H143" s="458"/>
      <c r="I143" s="458"/>
      <c r="J143" s="459"/>
      <c r="L143" s="225"/>
    </row>
    <row r="144" spans="1:16" ht="14.25" customHeight="1" x14ac:dyDescent="0.25">
      <c r="A144" s="434" t="s">
        <v>861</v>
      </c>
      <c r="B144" s="435"/>
      <c r="C144" s="435"/>
      <c r="D144" s="435"/>
      <c r="E144" s="435"/>
      <c r="F144" s="435"/>
      <c r="G144" s="435"/>
      <c r="H144" s="435"/>
      <c r="I144" s="435"/>
      <c r="J144" s="436"/>
      <c r="L144" s="225"/>
    </row>
    <row r="145" spans="1:12" ht="14.25" customHeight="1" x14ac:dyDescent="0.25">
      <c r="A145" s="434" t="s">
        <v>862</v>
      </c>
      <c r="B145" s="435"/>
      <c r="C145" s="435"/>
      <c r="D145" s="435"/>
      <c r="E145" s="435"/>
      <c r="F145" s="435"/>
      <c r="G145" s="435"/>
      <c r="H145" s="435"/>
      <c r="I145" s="435"/>
      <c r="J145" s="436"/>
      <c r="L145" s="225"/>
    </row>
    <row r="146" spans="1:12" ht="14.25" customHeight="1" x14ac:dyDescent="0.25">
      <c r="A146" s="437" t="s">
        <v>863</v>
      </c>
      <c r="B146" s="438"/>
      <c r="C146" s="438"/>
      <c r="D146" s="438"/>
      <c r="E146" s="438"/>
      <c r="F146" s="438"/>
      <c r="G146" s="438"/>
      <c r="H146" s="438"/>
      <c r="I146" s="438"/>
      <c r="J146" s="439"/>
      <c r="L146" s="225"/>
    </row>
    <row r="147" spans="1:12" ht="15" customHeight="1" x14ac:dyDescent="0.25">
      <c r="A147" s="521" t="s">
        <v>978</v>
      </c>
      <c r="B147" s="522"/>
      <c r="C147" s="522"/>
      <c r="D147" s="522"/>
      <c r="E147" s="522"/>
      <c r="F147" s="522"/>
      <c r="G147" s="522"/>
      <c r="H147" s="522"/>
      <c r="I147" s="522"/>
      <c r="J147" s="523"/>
      <c r="L147" s="225"/>
    </row>
    <row r="148" spans="1:12" ht="15" customHeight="1" x14ac:dyDescent="0.25">
      <c r="A148" s="524"/>
      <c r="B148" s="525"/>
      <c r="C148" s="525"/>
      <c r="D148" s="525"/>
      <c r="E148" s="525"/>
      <c r="F148" s="525"/>
      <c r="G148" s="525"/>
      <c r="H148" s="525"/>
      <c r="I148" s="525"/>
      <c r="J148" s="526"/>
    </row>
    <row r="149" spans="1:12" ht="15" customHeight="1" x14ac:dyDescent="0.25">
      <c r="A149" s="524"/>
      <c r="B149" s="525"/>
      <c r="C149" s="525"/>
      <c r="D149" s="525"/>
      <c r="E149" s="525"/>
      <c r="F149" s="525"/>
      <c r="G149" s="525"/>
      <c r="H149" s="525"/>
      <c r="I149" s="525"/>
      <c r="J149" s="526"/>
    </row>
    <row r="150" spans="1:12" ht="15" customHeight="1" x14ac:dyDescent="0.25">
      <c r="A150" s="524"/>
      <c r="B150" s="525"/>
      <c r="C150" s="525"/>
      <c r="D150" s="525"/>
      <c r="E150" s="525"/>
      <c r="F150" s="525"/>
      <c r="G150" s="525"/>
      <c r="H150" s="525"/>
      <c r="I150" s="525"/>
      <c r="J150" s="526"/>
    </row>
    <row r="151" spans="1:12" ht="15" customHeight="1" x14ac:dyDescent="0.25">
      <c r="A151" s="524"/>
      <c r="B151" s="525"/>
      <c r="C151" s="525"/>
      <c r="D151" s="525"/>
      <c r="E151" s="525"/>
      <c r="F151" s="525"/>
      <c r="G151" s="525"/>
      <c r="H151" s="525"/>
      <c r="I151" s="525"/>
      <c r="J151" s="526"/>
    </row>
    <row r="152" spans="1:12" ht="15" customHeight="1" x14ac:dyDescent="0.25">
      <c r="A152" s="524"/>
      <c r="B152" s="525"/>
      <c r="C152" s="525"/>
      <c r="D152" s="525"/>
      <c r="E152" s="525"/>
      <c r="F152" s="525"/>
      <c r="G152" s="525"/>
      <c r="H152" s="525"/>
      <c r="I152" s="525"/>
      <c r="J152" s="526"/>
    </row>
    <row r="153" spans="1:12" ht="15" customHeight="1" x14ac:dyDescent="0.25">
      <c r="A153" s="524"/>
      <c r="B153" s="525"/>
      <c r="C153" s="525"/>
      <c r="D153" s="525"/>
      <c r="E153" s="525"/>
      <c r="F153" s="525"/>
      <c r="G153" s="525"/>
      <c r="H153" s="525"/>
      <c r="I153" s="525"/>
      <c r="J153" s="526"/>
    </row>
    <row r="154" spans="1:12" ht="15" customHeight="1" x14ac:dyDescent="0.25">
      <c r="A154" s="524"/>
      <c r="B154" s="525"/>
      <c r="C154" s="525"/>
      <c r="D154" s="525"/>
      <c r="E154" s="525"/>
      <c r="F154" s="525"/>
      <c r="G154" s="525"/>
      <c r="H154" s="525"/>
      <c r="I154" s="525"/>
      <c r="J154" s="526"/>
    </row>
    <row r="155" spans="1:12" ht="15" customHeight="1" x14ac:dyDescent="0.25">
      <c r="A155" s="524"/>
      <c r="B155" s="525"/>
      <c r="C155" s="525"/>
      <c r="D155" s="525"/>
      <c r="E155" s="525"/>
      <c r="F155" s="525"/>
      <c r="G155" s="525"/>
      <c r="H155" s="525"/>
      <c r="I155" s="525"/>
      <c r="J155" s="526"/>
    </row>
    <row r="156" spans="1:12" ht="15" customHeight="1" x14ac:dyDescent="0.25">
      <c r="A156" s="524"/>
      <c r="B156" s="525"/>
      <c r="C156" s="525"/>
      <c r="D156" s="525"/>
      <c r="E156" s="525"/>
      <c r="F156" s="525"/>
      <c r="G156" s="525"/>
      <c r="H156" s="525"/>
      <c r="I156" s="525"/>
      <c r="J156" s="526"/>
    </row>
    <row r="157" spans="1:12" ht="15" customHeight="1" x14ac:dyDescent="0.25">
      <c r="A157" s="524"/>
      <c r="B157" s="525"/>
      <c r="C157" s="525"/>
      <c r="D157" s="525"/>
      <c r="E157" s="525"/>
      <c r="F157" s="525"/>
      <c r="G157" s="525"/>
      <c r="H157" s="525"/>
      <c r="I157" s="525"/>
      <c r="J157" s="526"/>
      <c r="L157" s="225"/>
    </row>
    <row r="158" spans="1:12" ht="15" customHeight="1" x14ac:dyDescent="0.25">
      <c r="A158" s="524"/>
      <c r="B158" s="525"/>
      <c r="C158" s="525"/>
      <c r="D158" s="525"/>
      <c r="E158" s="525"/>
      <c r="F158" s="525"/>
      <c r="G158" s="525"/>
      <c r="H158" s="525"/>
      <c r="I158" s="525"/>
      <c r="J158" s="526"/>
      <c r="L158" s="225"/>
    </row>
    <row r="159" spans="1:12" ht="15" customHeight="1" x14ac:dyDescent="0.25">
      <c r="A159" s="524"/>
      <c r="B159" s="525"/>
      <c r="C159" s="525"/>
      <c r="D159" s="525"/>
      <c r="E159" s="525"/>
      <c r="F159" s="525"/>
      <c r="G159" s="525"/>
      <c r="H159" s="525"/>
      <c r="I159" s="525"/>
      <c r="J159" s="526"/>
      <c r="L159" s="225"/>
    </row>
    <row r="160" spans="1:12" ht="15" customHeight="1" x14ac:dyDescent="0.25">
      <c r="A160" s="524"/>
      <c r="B160" s="525"/>
      <c r="C160" s="525"/>
      <c r="D160" s="525"/>
      <c r="E160" s="525"/>
      <c r="F160" s="525"/>
      <c r="G160" s="525"/>
      <c r="H160" s="525"/>
      <c r="I160" s="525"/>
      <c r="J160" s="526"/>
      <c r="L160" s="225"/>
    </row>
    <row r="161" spans="1:12" ht="15" customHeight="1" x14ac:dyDescent="0.25">
      <c r="A161" s="524"/>
      <c r="B161" s="525"/>
      <c r="C161" s="525"/>
      <c r="D161" s="525"/>
      <c r="E161" s="525"/>
      <c r="F161" s="525"/>
      <c r="G161" s="525"/>
      <c r="H161" s="525"/>
      <c r="I161" s="525"/>
      <c r="J161" s="526"/>
      <c r="L161" s="225"/>
    </row>
    <row r="162" spans="1:12" ht="15" customHeight="1" x14ac:dyDescent="0.25">
      <c r="A162" s="524"/>
      <c r="B162" s="525"/>
      <c r="C162" s="525"/>
      <c r="D162" s="525"/>
      <c r="E162" s="525"/>
      <c r="F162" s="525"/>
      <c r="G162" s="525"/>
      <c r="H162" s="525"/>
      <c r="I162" s="525"/>
      <c r="J162" s="526"/>
      <c r="L162" s="225"/>
    </row>
    <row r="163" spans="1:12" ht="15" customHeight="1" x14ac:dyDescent="0.25">
      <c r="A163" s="524"/>
      <c r="B163" s="525"/>
      <c r="C163" s="525"/>
      <c r="D163" s="525"/>
      <c r="E163" s="525"/>
      <c r="F163" s="525"/>
      <c r="G163" s="525"/>
      <c r="H163" s="525"/>
      <c r="I163" s="525"/>
      <c r="J163" s="526"/>
      <c r="L163" s="225"/>
    </row>
    <row r="164" spans="1:12" ht="15" customHeight="1" x14ac:dyDescent="0.25">
      <c r="A164" s="524"/>
      <c r="B164" s="525"/>
      <c r="C164" s="525"/>
      <c r="D164" s="525"/>
      <c r="E164" s="525"/>
      <c r="F164" s="525"/>
      <c r="G164" s="525"/>
      <c r="H164" s="525"/>
      <c r="I164" s="525"/>
      <c r="J164" s="526"/>
      <c r="L164" s="225"/>
    </row>
    <row r="165" spans="1:12" ht="15" customHeight="1" x14ac:dyDescent="0.25">
      <c r="A165" s="524"/>
      <c r="B165" s="525"/>
      <c r="C165" s="525"/>
      <c r="D165" s="525"/>
      <c r="E165" s="525"/>
      <c r="F165" s="525"/>
      <c r="G165" s="525"/>
      <c r="H165" s="525"/>
      <c r="I165" s="525"/>
      <c r="J165" s="526"/>
      <c r="L165" s="225"/>
    </row>
    <row r="166" spans="1:12" ht="15" customHeight="1" x14ac:dyDescent="0.25">
      <c r="A166" s="524"/>
      <c r="B166" s="525"/>
      <c r="C166" s="525"/>
      <c r="D166" s="525"/>
      <c r="E166" s="525"/>
      <c r="F166" s="525"/>
      <c r="G166" s="525"/>
      <c r="H166" s="525"/>
      <c r="I166" s="525"/>
      <c r="J166" s="526"/>
      <c r="L166" s="225"/>
    </row>
    <row r="167" spans="1:12" ht="15" customHeight="1" x14ac:dyDescent="0.25">
      <c r="A167" s="524"/>
      <c r="B167" s="525"/>
      <c r="C167" s="525"/>
      <c r="D167" s="525"/>
      <c r="E167" s="525"/>
      <c r="F167" s="525"/>
      <c r="G167" s="525"/>
      <c r="H167" s="525"/>
      <c r="I167" s="525"/>
      <c r="J167" s="526"/>
      <c r="L167" s="225"/>
    </row>
    <row r="168" spans="1:12" ht="15" customHeight="1" x14ac:dyDescent="0.25">
      <c r="A168" s="524"/>
      <c r="B168" s="525"/>
      <c r="C168" s="525"/>
      <c r="D168" s="525"/>
      <c r="E168" s="525"/>
      <c r="F168" s="525"/>
      <c r="G168" s="525"/>
      <c r="H168" s="525"/>
      <c r="I168" s="525"/>
      <c r="J168" s="526"/>
      <c r="L168" s="225"/>
    </row>
    <row r="169" spans="1:12" ht="15" customHeight="1" x14ac:dyDescent="0.25">
      <c r="A169" s="524"/>
      <c r="B169" s="525"/>
      <c r="C169" s="525"/>
      <c r="D169" s="525"/>
      <c r="E169" s="525"/>
      <c r="F169" s="525"/>
      <c r="G169" s="525"/>
      <c r="H169" s="525"/>
      <c r="I169" s="525"/>
      <c r="J169" s="526"/>
      <c r="L169" s="225"/>
    </row>
    <row r="170" spans="1:12" ht="15" customHeight="1" x14ac:dyDescent="0.3">
      <c r="A170" s="524"/>
      <c r="B170" s="525"/>
      <c r="C170" s="525"/>
      <c r="D170" s="525"/>
      <c r="E170" s="525"/>
      <c r="F170" s="525"/>
      <c r="G170" s="525"/>
      <c r="H170" s="525"/>
      <c r="I170" s="525"/>
      <c r="J170" s="526"/>
      <c r="K170" s="3"/>
      <c r="L170" s="3"/>
    </row>
    <row r="171" spans="1:12" ht="15" customHeight="1" x14ac:dyDescent="0.25">
      <c r="A171" s="524"/>
      <c r="B171" s="525"/>
      <c r="C171" s="525"/>
      <c r="D171" s="525"/>
      <c r="E171" s="525"/>
      <c r="F171" s="525"/>
      <c r="G171" s="525"/>
      <c r="H171" s="525"/>
      <c r="I171" s="525"/>
      <c r="J171" s="526"/>
    </row>
    <row r="172" spans="1:12" ht="15" customHeight="1" x14ac:dyDescent="0.25">
      <c r="A172" s="524"/>
      <c r="B172" s="525"/>
      <c r="C172" s="525"/>
      <c r="D172" s="525"/>
      <c r="E172" s="525"/>
      <c r="F172" s="525"/>
      <c r="G172" s="525"/>
      <c r="H172" s="525"/>
      <c r="I172" s="525"/>
      <c r="J172" s="526"/>
    </row>
    <row r="173" spans="1:12" ht="15" customHeight="1" x14ac:dyDescent="0.25">
      <c r="A173" s="524"/>
      <c r="B173" s="525"/>
      <c r="C173" s="525"/>
      <c r="D173" s="525"/>
      <c r="E173" s="525"/>
      <c r="F173" s="525"/>
      <c r="G173" s="525"/>
      <c r="H173" s="525"/>
      <c r="I173" s="525"/>
      <c r="J173" s="526"/>
    </row>
    <row r="174" spans="1:12" ht="15" customHeight="1" x14ac:dyDescent="0.25">
      <c r="A174" s="527"/>
      <c r="B174" s="528"/>
      <c r="C174" s="528"/>
      <c r="D174" s="528"/>
      <c r="E174" s="528"/>
      <c r="F174" s="528"/>
      <c r="G174" s="528"/>
      <c r="H174" s="528"/>
      <c r="I174" s="528"/>
      <c r="J174" s="529"/>
    </row>
    <row r="175" spans="1:12" ht="15" customHeight="1" x14ac:dyDescent="0.25">
      <c r="A175" s="226"/>
      <c r="B175" s="226"/>
      <c r="C175" s="226"/>
      <c r="D175" s="226"/>
      <c r="E175" s="226"/>
      <c r="F175" s="226"/>
      <c r="G175" s="226"/>
      <c r="H175" s="226"/>
      <c r="I175" s="226"/>
      <c r="J175" s="226"/>
    </row>
    <row r="176" spans="1:12" ht="15" customHeight="1" x14ac:dyDescent="0.25">
      <c r="A176" s="226"/>
      <c r="B176" s="226"/>
      <c r="C176" s="226"/>
      <c r="D176" s="226"/>
      <c r="E176" s="226"/>
      <c r="F176" s="226"/>
      <c r="G176" s="226"/>
      <c r="H176" s="226"/>
      <c r="I176" s="226"/>
      <c r="J176" s="226"/>
    </row>
    <row r="177" spans="1:20" ht="15.5" x14ac:dyDescent="0.35">
      <c r="A177" s="471" t="s">
        <v>848</v>
      </c>
      <c r="B177" s="472"/>
      <c r="C177" s="472"/>
      <c r="D177" s="472"/>
      <c r="E177" s="472"/>
      <c r="F177" s="472"/>
      <c r="G177" s="472"/>
      <c r="H177" s="473" t="str">
        <f>'[1]CONTACT INFORMATION'!$A$24</f>
        <v>San Diego</v>
      </c>
      <c r="I177" s="473"/>
      <c r="J177" s="474"/>
      <c r="K177" s="145"/>
      <c r="L177" s="145"/>
      <c r="M177" s="145"/>
      <c r="N177" s="145"/>
      <c r="O177" s="145"/>
      <c r="P177" s="145"/>
      <c r="Q177" s="145"/>
      <c r="R177" s="145"/>
      <c r="S177" s="145"/>
      <c r="T177" s="145"/>
    </row>
    <row r="178" spans="1:20" ht="8.15" customHeight="1" x14ac:dyDescent="0.25">
      <c r="A178" s="227"/>
      <c r="B178" s="227"/>
      <c r="C178" s="227"/>
      <c r="D178" s="227"/>
      <c r="E178" s="227"/>
      <c r="F178" s="227"/>
      <c r="G178" s="227"/>
      <c r="H178" s="227"/>
      <c r="I178" s="227"/>
      <c r="J178" s="227"/>
    </row>
    <row r="179" spans="1:20" ht="14" x14ac:dyDescent="0.3">
      <c r="A179" s="475" t="s">
        <v>809</v>
      </c>
      <c r="B179" s="476"/>
      <c r="C179" s="476"/>
      <c r="D179" s="476"/>
      <c r="E179" s="476"/>
      <c r="F179" s="476"/>
      <c r="G179" s="476"/>
      <c r="H179" s="476"/>
      <c r="I179" s="476"/>
      <c r="J179" s="477"/>
    </row>
    <row r="180" spans="1:20" ht="12.75" customHeight="1" x14ac:dyDescent="0.25">
      <c r="A180" s="478" t="s">
        <v>854</v>
      </c>
      <c r="B180" s="479"/>
      <c r="C180" s="479"/>
      <c r="D180" s="480"/>
      <c r="E180" s="500" t="s">
        <v>928</v>
      </c>
      <c r="F180" s="501"/>
      <c r="G180" s="501"/>
      <c r="H180" s="501"/>
      <c r="I180" s="501"/>
      <c r="J180" s="502"/>
    </row>
    <row r="181" spans="1:20" ht="12.75" customHeight="1" x14ac:dyDescent="0.25">
      <c r="A181" s="487" t="s">
        <v>911</v>
      </c>
      <c r="B181" s="488"/>
      <c r="C181" s="488"/>
      <c r="D181" s="489"/>
      <c r="E181" s="503"/>
      <c r="F181" s="504"/>
      <c r="G181" s="504"/>
      <c r="H181" s="504"/>
      <c r="I181" s="504"/>
      <c r="J181" s="505"/>
    </row>
    <row r="182" spans="1:20" x14ac:dyDescent="0.25">
      <c r="A182" s="509" t="s">
        <v>912</v>
      </c>
      <c r="B182" s="510"/>
      <c r="C182" s="510"/>
      <c r="D182" s="510"/>
      <c r="E182" s="493" t="s">
        <v>489</v>
      </c>
      <c r="F182" s="494"/>
      <c r="G182" s="494"/>
      <c r="H182" s="494"/>
      <c r="I182" s="494"/>
      <c r="J182" s="495"/>
    </row>
    <row r="183" spans="1:20" s="145" customFormat="1" ht="27" customHeight="1" x14ac:dyDescent="0.25">
      <c r="A183" s="228"/>
      <c r="B183" s="229"/>
      <c r="C183" s="229"/>
      <c r="D183" s="229"/>
      <c r="E183" s="496" t="s">
        <v>535</v>
      </c>
      <c r="F183" s="497"/>
      <c r="G183" s="496" t="s">
        <v>533</v>
      </c>
      <c r="H183" s="497"/>
      <c r="I183" s="498" t="s">
        <v>849</v>
      </c>
      <c r="J183" s="499"/>
      <c r="K183"/>
      <c r="L183"/>
      <c r="M183"/>
      <c r="N183"/>
      <c r="O183"/>
      <c r="P183"/>
      <c r="Q183"/>
      <c r="R183"/>
      <c r="S183"/>
      <c r="T183"/>
    </row>
    <row r="184" spans="1:20" x14ac:dyDescent="0.25">
      <c r="A184" s="460" t="s">
        <v>527</v>
      </c>
      <c r="B184" s="461"/>
      <c r="C184" s="461"/>
      <c r="D184" s="462"/>
      <c r="E184" s="469">
        <v>365879</v>
      </c>
      <c r="F184" s="469"/>
      <c r="G184" s="469"/>
      <c r="H184" s="469"/>
      <c r="I184" s="470">
        <v>94909</v>
      </c>
      <c r="J184" s="470"/>
    </row>
    <row r="185" spans="1:20" x14ac:dyDescent="0.25">
      <c r="A185" s="465" t="s">
        <v>528</v>
      </c>
      <c r="B185" s="466"/>
      <c r="C185" s="466"/>
      <c r="D185" s="467"/>
      <c r="E185" s="451">
        <v>6121</v>
      </c>
      <c r="F185" s="451"/>
      <c r="G185" s="452"/>
      <c r="H185" s="452"/>
      <c r="I185" s="468"/>
      <c r="J185" s="468"/>
    </row>
    <row r="186" spans="1:20" x14ac:dyDescent="0.25">
      <c r="A186" s="460" t="s">
        <v>529</v>
      </c>
      <c r="B186" s="461"/>
      <c r="C186" s="461"/>
      <c r="D186" s="462"/>
      <c r="E186" s="469">
        <v>6639</v>
      </c>
      <c r="F186" s="469"/>
      <c r="G186" s="469"/>
      <c r="H186" s="469"/>
      <c r="I186" s="470"/>
      <c r="J186" s="470"/>
    </row>
    <row r="187" spans="1:20" x14ac:dyDescent="0.25">
      <c r="A187" s="465" t="s">
        <v>530</v>
      </c>
      <c r="B187" s="466"/>
      <c r="C187" s="466"/>
      <c r="D187" s="467"/>
      <c r="E187" s="451">
        <v>60393</v>
      </c>
      <c r="F187" s="451"/>
      <c r="G187" s="452"/>
      <c r="H187" s="452"/>
      <c r="I187" s="468"/>
      <c r="J187" s="468"/>
    </row>
    <row r="188" spans="1:20" x14ac:dyDescent="0.25">
      <c r="A188" s="460" t="s">
        <v>531</v>
      </c>
      <c r="B188" s="461"/>
      <c r="C188" s="461"/>
      <c r="D188" s="462"/>
      <c r="E188" s="469"/>
      <c r="F188" s="469"/>
      <c r="G188" s="469"/>
      <c r="H188" s="469"/>
      <c r="I188" s="470"/>
      <c r="J188" s="470"/>
    </row>
    <row r="189" spans="1:20" x14ac:dyDescent="0.25">
      <c r="A189" s="465" t="s">
        <v>532</v>
      </c>
      <c r="B189" s="466"/>
      <c r="C189" s="466"/>
      <c r="D189" s="467"/>
      <c r="E189" s="451"/>
      <c r="F189" s="451"/>
      <c r="G189" s="452"/>
      <c r="H189" s="452"/>
      <c r="I189" s="468"/>
      <c r="J189" s="468"/>
    </row>
    <row r="190" spans="1:20" x14ac:dyDescent="0.25">
      <c r="A190" s="460" t="s">
        <v>537</v>
      </c>
      <c r="B190" s="461"/>
      <c r="C190" s="461"/>
      <c r="D190" s="462"/>
      <c r="E190" s="463"/>
      <c r="F190" s="463"/>
      <c r="G190" s="463"/>
      <c r="H190" s="463"/>
      <c r="I190" s="464"/>
      <c r="J190" s="464"/>
    </row>
    <row r="191" spans="1:20" x14ac:dyDescent="0.25">
      <c r="A191" s="448"/>
      <c r="B191" s="449"/>
      <c r="C191" s="449"/>
      <c r="D191" s="450"/>
      <c r="E191" s="451"/>
      <c r="F191" s="451"/>
      <c r="G191" s="452"/>
      <c r="H191" s="452"/>
      <c r="I191" s="452"/>
      <c r="J191" s="452"/>
    </row>
    <row r="192" spans="1:20" x14ac:dyDescent="0.25">
      <c r="A192" s="448"/>
      <c r="B192" s="449"/>
      <c r="C192" s="449"/>
      <c r="D192" s="450"/>
      <c r="E192" s="451"/>
      <c r="F192" s="451"/>
      <c r="G192" s="452"/>
      <c r="H192" s="452"/>
      <c r="I192" s="452"/>
      <c r="J192" s="452"/>
    </row>
    <row r="193" spans="1:10" ht="12.75" customHeight="1" x14ac:dyDescent="0.25">
      <c r="A193" s="448"/>
      <c r="B193" s="449"/>
      <c r="C193" s="449"/>
      <c r="D193" s="450"/>
      <c r="E193" s="451"/>
      <c r="F193" s="451"/>
      <c r="G193" s="452"/>
      <c r="H193" s="452"/>
      <c r="I193" s="452"/>
      <c r="J193" s="452"/>
    </row>
    <row r="194" spans="1:10" ht="13" x14ac:dyDescent="0.3">
      <c r="A194" s="453" t="s">
        <v>534</v>
      </c>
      <c r="B194" s="454"/>
      <c r="C194" s="454"/>
      <c r="D194" s="455"/>
      <c r="E194" s="456">
        <f>SUM(E184:E193)</f>
        <v>439032</v>
      </c>
      <c r="F194" s="456"/>
      <c r="G194" s="456">
        <f>SUM(G184:G193)</f>
        <v>0</v>
      </c>
      <c r="H194" s="456"/>
      <c r="I194" s="456">
        <f>SUM(I184:I193)</f>
        <v>94909</v>
      </c>
      <c r="J194" s="456"/>
    </row>
    <row r="195" spans="1:10" ht="14.25" customHeight="1" x14ac:dyDescent="0.25">
      <c r="A195" s="457" t="s">
        <v>860</v>
      </c>
      <c r="B195" s="458"/>
      <c r="C195" s="458"/>
      <c r="D195" s="458"/>
      <c r="E195" s="458"/>
      <c r="F195" s="458"/>
      <c r="G195" s="458"/>
      <c r="H195" s="458"/>
      <c r="I195" s="458"/>
      <c r="J195" s="459"/>
    </row>
    <row r="196" spans="1:10" ht="14.25" customHeight="1" x14ac:dyDescent="0.25">
      <c r="A196" s="434" t="s">
        <v>861</v>
      </c>
      <c r="B196" s="435"/>
      <c r="C196" s="435"/>
      <c r="D196" s="435"/>
      <c r="E196" s="435"/>
      <c r="F196" s="435"/>
      <c r="G196" s="435"/>
      <c r="H196" s="435"/>
      <c r="I196" s="435"/>
      <c r="J196" s="436"/>
    </row>
    <row r="197" spans="1:10" ht="14.25" customHeight="1" x14ac:dyDescent="0.25">
      <c r="A197" s="434" t="s">
        <v>862</v>
      </c>
      <c r="B197" s="435"/>
      <c r="C197" s="435"/>
      <c r="D197" s="435"/>
      <c r="E197" s="435"/>
      <c r="F197" s="435"/>
      <c r="G197" s="435"/>
      <c r="H197" s="435"/>
      <c r="I197" s="435"/>
      <c r="J197" s="436"/>
    </row>
    <row r="198" spans="1:10" ht="14.25" customHeight="1" x14ac:dyDescent="0.25">
      <c r="A198" s="437" t="s">
        <v>863</v>
      </c>
      <c r="B198" s="438"/>
      <c r="C198" s="438"/>
      <c r="D198" s="438"/>
      <c r="E198" s="438"/>
      <c r="F198" s="438"/>
      <c r="G198" s="438"/>
      <c r="H198" s="438"/>
      <c r="I198" s="438"/>
      <c r="J198" s="439"/>
    </row>
    <row r="199" spans="1:10" ht="15.75" customHeight="1" x14ac:dyDescent="0.25">
      <c r="A199" s="321" t="s">
        <v>929</v>
      </c>
      <c r="B199" s="440"/>
      <c r="C199" s="440"/>
      <c r="D199" s="440"/>
      <c r="E199" s="440"/>
      <c r="F199" s="440"/>
      <c r="G199" s="440"/>
      <c r="H199" s="440"/>
      <c r="I199" s="440"/>
      <c r="J199" s="441"/>
    </row>
    <row r="200" spans="1:10" ht="15" customHeight="1" x14ac:dyDescent="0.25">
      <c r="A200" s="442"/>
      <c r="B200" s="443"/>
      <c r="C200" s="443"/>
      <c r="D200" s="443"/>
      <c r="E200" s="443"/>
      <c r="F200" s="443"/>
      <c r="G200" s="443"/>
      <c r="H200" s="443"/>
      <c r="I200" s="443"/>
      <c r="J200" s="444"/>
    </row>
    <row r="201" spans="1:10" ht="15" customHeight="1" x14ac:dyDescent="0.25">
      <c r="A201" s="442"/>
      <c r="B201" s="443"/>
      <c r="C201" s="443"/>
      <c r="D201" s="443"/>
      <c r="E201" s="443"/>
      <c r="F201" s="443"/>
      <c r="G201" s="443"/>
      <c r="H201" s="443"/>
      <c r="I201" s="443"/>
      <c r="J201" s="444"/>
    </row>
    <row r="202" spans="1:10" ht="15" customHeight="1" x14ac:dyDescent="0.25">
      <c r="A202" s="442"/>
      <c r="B202" s="443"/>
      <c r="C202" s="443"/>
      <c r="D202" s="443"/>
      <c r="E202" s="443"/>
      <c r="F202" s="443"/>
      <c r="G202" s="443"/>
      <c r="H202" s="443"/>
      <c r="I202" s="443"/>
      <c r="J202" s="444"/>
    </row>
    <row r="203" spans="1:10" ht="15" customHeight="1" x14ac:dyDescent="0.25">
      <c r="A203" s="442"/>
      <c r="B203" s="443"/>
      <c r="C203" s="443"/>
      <c r="D203" s="443"/>
      <c r="E203" s="443"/>
      <c r="F203" s="443"/>
      <c r="G203" s="443"/>
      <c r="H203" s="443"/>
      <c r="I203" s="443"/>
      <c r="J203" s="444"/>
    </row>
    <row r="204" spans="1:10" ht="15" customHeight="1" x14ac:dyDescent="0.25">
      <c r="A204" s="442"/>
      <c r="B204" s="443"/>
      <c r="C204" s="443"/>
      <c r="D204" s="443"/>
      <c r="E204" s="443"/>
      <c r="F204" s="443"/>
      <c r="G204" s="443"/>
      <c r="H204" s="443"/>
      <c r="I204" s="443"/>
      <c r="J204" s="444"/>
    </row>
    <row r="205" spans="1:10" ht="15" customHeight="1" x14ac:dyDescent="0.25">
      <c r="A205" s="442"/>
      <c r="B205" s="443"/>
      <c r="C205" s="443"/>
      <c r="D205" s="443"/>
      <c r="E205" s="443"/>
      <c r="F205" s="443"/>
      <c r="G205" s="443"/>
      <c r="H205" s="443"/>
      <c r="I205" s="443"/>
      <c r="J205" s="444"/>
    </row>
    <row r="206" spans="1:10" ht="15" customHeight="1" x14ac:dyDescent="0.25">
      <c r="A206" s="442"/>
      <c r="B206" s="443"/>
      <c r="C206" s="443"/>
      <c r="D206" s="443"/>
      <c r="E206" s="443"/>
      <c r="F206" s="443"/>
      <c r="G206" s="443"/>
      <c r="H206" s="443"/>
      <c r="I206" s="443"/>
      <c r="J206" s="444"/>
    </row>
    <row r="207" spans="1:10" ht="15" customHeight="1" x14ac:dyDescent="0.25">
      <c r="A207" s="442"/>
      <c r="B207" s="443"/>
      <c r="C207" s="443"/>
      <c r="D207" s="443"/>
      <c r="E207" s="443"/>
      <c r="F207" s="443"/>
      <c r="G207" s="443"/>
      <c r="H207" s="443"/>
      <c r="I207" s="443"/>
      <c r="J207" s="444"/>
    </row>
    <row r="208" spans="1:10" ht="15" customHeight="1" x14ac:dyDescent="0.25">
      <c r="A208" s="442"/>
      <c r="B208" s="443"/>
      <c r="C208" s="443"/>
      <c r="D208" s="443"/>
      <c r="E208" s="443"/>
      <c r="F208" s="443"/>
      <c r="G208" s="443"/>
      <c r="H208" s="443"/>
      <c r="I208" s="443"/>
      <c r="J208" s="444"/>
    </row>
    <row r="209" spans="1:12" ht="15" customHeight="1" x14ac:dyDescent="0.25">
      <c r="A209" s="442"/>
      <c r="B209" s="443"/>
      <c r="C209" s="443"/>
      <c r="D209" s="443"/>
      <c r="E209" s="443"/>
      <c r="F209" s="443"/>
      <c r="G209" s="443"/>
      <c r="H209" s="443"/>
      <c r="I209" s="443"/>
      <c r="J209" s="444"/>
    </row>
    <row r="210" spans="1:12" ht="15" customHeight="1" x14ac:dyDescent="0.25">
      <c r="A210" s="442"/>
      <c r="B210" s="443"/>
      <c r="C210" s="443"/>
      <c r="D210" s="443"/>
      <c r="E210" s="443"/>
      <c r="F210" s="443"/>
      <c r="G210" s="443"/>
      <c r="H210" s="443"/>
      <c r="I210" s="443"/>
      <c r="J210" s="444"/>
    </row>
    <row r="211" spans="1:12" ht="15" customHeight="1" x14ac:dyDescent="0.25">
      <c r="A211" s="442"/>
      <c r="B211" s="443"/>
      <c r="C211" s="443"/>
      <c r="D211" s="443"/>
      <c r="E211" s="443"/>
      <c r="F211" s="443"/>
      <c r="G211" s="443"/>
      <c r="H211" s="443"/>
      <c r="I211" s="443"/>
      <c r="J211" s="444"/>
    </row>
    <row r="212" spans="1:12" ht="15" customHeight="1" x14ac:dyDescent="0.25">
      <c r="A212" s="442"/>
      <c r="B212" s="443"/>
      <c r="C212" s="443"/>
      <c r="D212" s="443"/>
      <c r="E212" s="443"/>
      <c r="F212" s="443"/>
      <c r="G212" s="443"/>
      <c r="H212" s="443"/>
      <c r="I212" s="443"/>
      <c r="J212" s="444"/>
    </row>
    <row r="213" spans="1:12" ht="15" customHeight="1" x14ac:dyDescent="0.25">
      <c r="A213" s="442"/>
      <c r="B213" s="443"/>
      <c r="C213" s="443"/>
      <c r="D213" s="443"/>
      <c r="E213" s="443"/>
      <c r="F213" s="443"/>
      <c r="G213" s="443"/>
      <c r="H213" s="443"/>
      <c r="I213" s="443"/>
      <c r="J213" s="444"/>
    </row>
    <row r="214" spans="1:12" ht="15" customHeight="1" x14ac:dyDescent="0.25">
      <c r="A214" s="442"/>
      <c r="B214" s="443"/>
      <c r="C214" s="443"/>
      <c r="D214" s="443"/>
      <c r="E214" s="443"/>
      <c r="F214" s="443"/>
      <c r="G214" s="443"/>
      <c r="H214" s="443"/>
      <c r="I214" s="443"/>
      <c r="J214" s="444"/>
    </row>
    <row r="215" spans="1:12" ht="15" customHeight="1" x14ac:dyDescent="0.25">
      <c r="A215" s="442"/>
      <c r="B215" s="443"/>
      <c r="C215" s="443"/>
      <c r="D215" s="443"/>
      <c r="E215" s="443"/>
      <c r="F215" s="443"/>
      <c r="G215" s="443"/>
      <c r="H215" s="443"/>
      <c r="I215" s="443"/>
      <c r="J215" s="444"/>
    </row>
    <row r="216" spans="1:12" ht="15" customHeight="1" x14ac:dyDescent="0.25">
      <c r="A216" s="442"/>
      <c r="B216" s="443"/>
      <c r="C216" s="443"/>
      <c r="D216" s="443"/>
      <c r="E216" s="443"/>
      <c r="F216" s="443"/>
      <c r="G216" s="443"/>
      <c r="H216" s="443"/>
      <c r="I216" s="443"/>
      <c r="J216" s="444"/>
    </row>
    <row r="217" spans="1:12" ht="15" customHeight="1" x14ac:dyDescent="0.25">
      <c r="A217" s="442"/>
      <c r="B217" s="443"/>
      <c r="C217" s="443"/>
      <c r="D217" s="443"/>
      <c r="E217" s="443"/>
      <c r="F217" s="443"/>
      <c r="G217" s="443"/>
      <c r="H217" s="443"/>
      <c r="I217" s="443"/>
      <c r="J217" s="444"/>
    </row>
    <row r="218" spans="1:12" ht="15" customHeight="1" x14ac:dyDescent="0.25">
      <c r="A218" s="442"/>
      <c r="B218" s="443"/>
      <c r="C218" s="443"/>
      <c r="D218" s="443"/>
      <c r="E218" s="443"/>
      <c r="F218" s="443"/>
      <c r="G218" s="443"/>
      <c r="H218" s="443"/>
      <c r="I218" s="443"/>
      <c r="J218" s="444"/>
    </row>
    <row r="219" spans="1:12" ht="15" customHeight="1" x14ac:dyDescent="0.25">
      <c r="A219" s="442"/>
      <c r="B219" s="443"/>
      <c r="C219" s="443"/>
      <c r="D219" s="443"/>
      <c r="E219" s="443"/>
      <c r="F219" s="443"/>
      <c r="G219" s="443"/>
      <c r="H219" s="443"/>
      <c r="I219" s="443"/>
      <c r="J219" s="444"/>
    </row>
    <row r="220" spans="1:12" ht="15" customHeight="1" x14ac:dyDescent="0.25">
      <c r="A220" s="442"/>
      <c r="B220" s="443"/>
      <c r="C220" s="443"/>
      <c r="D220" s="443"/>
      <c r="E220" s="443"/>
      <c r="F220" s="443"/>
      <c r="G220" s="443"/>
      <c r="H220" s="443"/>
      <c r="I220" s="443"/>
      <c r="J220" s="444"/>
    </row>
    <row r="221" spans="1:12" ht="15" customHeight="1" x14ac:dyDescent="0.3">
      <c r="A221" s="442"/>
      <c r="B221" s="443"/>
      <c r="C221" s="443"/>
      <c r="D221" s="443"/>
      <c r="E221" s="443"/>
      <c r="F221" s="443"/>
      <c r="G221" s="443"/>
      <c r="H221" s="443"/>
      <c r="I221" s="443"/>
      <c r="J221" s="444"/>
      <c r="K221" s="3"/>
      <c r="L221" s="3"/>
    </row>
    <row r="222" spans="1:12" ht="15" customHeight="1" x14ac:dyDescent="0.25">
      <c r="A222" s="442"/>
      <c r="B222" s="443"/>
      <c r="C222" s="443"/>
      <c r="D222" s="443"/>
      <c r="E222" s="443"/>
      <c r="F222" s="443"/>
      <c r="G222" s="443"/>
      <c r="H222" s="443"/>
      <c r="I222" s="443"/>
      <c r="J222" s="444"/>
    </row>
    <row r="223" spans="1:12" ht="15" customHeight="1" x14ac:dyDescent="0.25">
      <c r="A223" s="442"/>
      <c r="B223" s="443"/>
      <c r="C223" s="443"/>
      <c r="D223" s="443"/>
      <c r="E223" s="443"/>
      <c r="F223" s="443"/>
      <c r="G223" s="443"/>
      <c r="H223" s="443"/>
      <c r="I223" s="443"/>
      <c r="J223" s="444"/>
    </row>
    <row r="224" spans="1:12" ht="15" customHeight="1" x14ac:dyDescent="0.25">
      <c r="A224" s="442"/>
      <c r="B224" s="443"/>
      <c r="C224" s="443"/>
      <c r="D224" s="443"/>
      <c r="E224" s="443"/>
      <c r="F224" s="443"/>
      <c r="G224" s="443"/>
      <c r="H224" s="443"/>
      <c r="I224" s="443"/>
      <c r="J224" s="444"/>
    </row>
    <row r="225" spans="1:10" ht="15" customHeight="1" x14ac:dyDescent="0.25">
      <c r="A225" s="442"/>
      <c r="B225" s="443"/>
      <c r="C225" s="443"/>
      <c r="D225" s="443"/>
      <c r="E225" s="443"/>
      <c r="F225" s="443"/>
      <c r="G225" s="443"/>
      <c r="H225" s="443"/>
      <c r="I225" s="443"/>
      <c r="J225" s="444"/>
    </row>
    <row r="226" spans="1:10" ht="15" customHeight="1" x14ac:dyDescent="0.25">
      <c r="A226" s="445"/>
      <c r="B226" s="446"/>
      <c r="C226" s="446"/>
      <c r="D226" s="446"/>
      <c r="E226" s="446"/>
      <c r="F226" s="446"/>
      <c r="G226" s="446"/>
      <c r="H226" s="446"/>
      <c r="I226" s="446"/>
      <c r="J226" s="447"/>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230"/>
      <c r="B229" s="230"/>
      <c r="C229" s="230"/>
      <c r="D229" s="230"/>
      <c r="E229" s="230"/>
      <c r="F229" s="230"/>
      <c r="G229" s="230"/>
      <c r="H229" s="230"/>
      <c r="I229" s="230"/>
      <c r="J229" s="230"/>
    </row>
    <row r="230" spans="1:10" ht="15.5" x14ac:dyDescent="0.35">
      <c r="A230" s="471" t="s">
        <v>848</v>
      </c>
      <c r="B230" s="472"/>
      <c r="C230" s="472"/>
      <c r="D230" s="472"/>
      <c r="E230" s="472"/>
      <c r="F230" s="472"/>
      <c r="G230" s="472"/>
      <c r="H230" s="473" t="str">
        <f>'[1]CONTACT INFORMATION'!$A$24</f>
        <v>San Diego</v>
      </c>
      <c r="I230" s="473"/>
      <c r="J230" s="474"/>
    </row>
    <row r="231" spans="1:10" ht="8.15" customHeight="1" x14ac:dyDescent="0.25">
      <c r="A231" s="227"/>
      <c r="B231" s="227"/>
      <c r="C231" s="227"/>
      <c r="D231" s="227"/>
      <c r="E231" s="227"/>
      <c r="F231" s="227"/>
      <c r="G231" s="227"/>
      <c r="H231" s="227"/>
      <c r="I231" s="227"/>
      <c r="J231" s="227"/>
    </row>
    <row r="232" spans="1:10" ht="14" x14ac:dyDescent="0.3">
      <c r="A232" s="475" t="s">
        <v>810</v>
      </c>
      <c r="B232" s="476"/>
      <c r="C232" s="476"/>
      <c r="D232" s="476"/>
      <c r="E232" s="476"/>
      <c r="F232" s="476"/>
      <c r="G232" s="476"/>
      <c r="H232" s="476"/>
      <c r="I232" s="476"/>
      <c r="J232" s="477"/>
    </row>
    <row r="233" spans="1:10" ht="12.75" customHeight="1" x14ac:dyDescent="0.25">
      <c r="A233" s="478" t="s">
        <v>854</v>
      </c>
      <c r="B233" s="519"/>
      <c r="C233" s="519"/>
      <c r="D233" s="520"/>
      <c r="E233" s="500" t="s">
        <v>930</v>
      </c>
      <c r="F233" s="501"/>
      <c r="G233" s="501"/>
      <c r="H233" s="501"/>
      <c r="I233" s="501"/>
      <c r="J233" s="502"/>
    </row>
    <row r="234" spans="1:10" ht="12.75" customHeight="1" x14ac:dyDescent="0.25">
      <c r="A234" s="487" t="s">
        <v>911</v>
      </c>
      <c r="B234" s="488"/>
      <c r="C234" s="488"/>
      <c r="D234" s="489"/>
      <c r="E234" s="503"/>
      <c r="F234" s="504"/>
      <c r="G234" s="504"/>
      <c r="H234" s="504"/>
      <c r="I234" s="504"/>
      <c r="J234" s="505"/>
    </row>
    <row r="235" spans="1:10" x14ac:dyDescent="0.25">
      <c r="A235" s="490" t="s">
        <v>912</v>
      </c>
      <c r="B235" s="491"/>
      <c r="C235" s="491"/>
      <c r="D235" s="492"/>
      <c r="E235" s="493" t="s">
        <v>489</v>
      </c>
      <c r="F235" s="494"/>
      <c r="G235" s="494"/>
      <c r="H235" s="494"/>
      <c r="I235" s="494"/>
      <c r="J235" s="495"/>
    </row>
    <row r="236" spans="1:10" ht="27" customHeight="1" x14ac:dyDescent="0.25">
      <c r="A236" s="228"/>
      <c r="B236" s="229"/>
      <c r="C236" s="229"/>
      <c r="D236" s="229"/>
      <c r="E236" s="496" t="s">
        <v>535</v>
      </c>
      <c r="F236" s="497"/>
      <c r="G236" s="496" t="s">
        <v>533</v>
      </c>
      <c r="H236" s="497"/>
      <c r="I236" s="498" t="s">
        <v>849</v>
      </c>
      <c r="J236" s="499"/>
    </row>
    <row r="237" spans="1:10" x14ac:dyDescent="0.25">
      <c r="A237" s="460" t="s">
        <v>527</v>
      </c>
      <c r="B237" s="461"/>
      <c r="C237" s="461"/>
      <c r="D237" s="462"/>
      <c r="E237" s="469"/>
      <c r="F237" s="469"/>
      <c r="G237" s="469"/>
      <c r="H237" s="469"/>
      <c r="I237" s="470"/>
      <c r="J237" s="470"/>
    </row>
    <row r="238" spans="1:10" ht="12.75" customHeight="1" x14ac:dyDescent="0.25">
      <c r="A238" s="465" t="s">
        <v>528</v>
      </c>
      <c r="B238" s="466"/>
      <c r="C238" s="466"/>
      <c r="D238" s="467"/>
      <c r="E238" s="451"/>
      <c r="F238" s="451"/>
      <c r="G238" s="452"/>
      <c r="H238" s="452"/>
      <c r="I238" s="468"/>
      <c r="J238" s="468"/>
    </row>
    <row r="239" spans="1:10" x14ac:dyDescent="0.25">
      <c r="A239" s="460" t="s">
        <v>529</v>
      </c>
      <c r="B239" s="461"/>
      <c r="C239" s="461"/>
      <c r="D239" s="462"/>
      <c r="E239" s="469">
        <v>5649</v>
      </c>
      <c r="F239" s="469"/>
      <c r="G239" s="469"/>
      <c r="H239" s="469"/>
      <c r="I239" s="470"/>
      <c r="J239" s="470"/>
    </row>
    <row r="240" spans="1:10" x14ac:dyDescent="0.25">
      <c r="A240" s="465" t="s">
        <v>530</v>
      </c>
      <c r="B240" s="466"/>
      <c r="C240" s="466"/>
      <c r="D240" s="467"/>
      <c r="E240" s="451">
        <v>588363</v>
      </c>
      <c r="F240" s="451"/>
      <c r="G240" s="452"/>
      <c r="H240" s="452"/>
      <c r="I240" s="468"/>
      <c r="J240" s="468"/>
    </row>
    <row r="241" spans="1:10" x14ac:dyDescent="0.25">
      <c r="A241" s="460" t="s">
        <v>531</v>
      </c>
      <c r="B241" s="461"/>
      <c r="C241" s="461"/>
      <c r="D241" s="462"/>
      <c r="E241" s="469"/>
      <c r="F241" s="469"/>
      <c r="G241" s="469"/>
      <c r="H241" s="469"/>
      <c r="I241" s="470"/>
      <c r="J241" s="470"/>
    </row>
    <row r="242" spans="1:10" x14ac:dyDescent="0.25">
      <c r="A242" s="465" t="s">
        <v>532</v>
      </c>
      <c r="B242" s="466"/>
      <c r="C242" s="466"/>
      <c r="D242" s="467"/>
      <c r="E242" s="451"/>
      <c r="F242" s="451"/>
      <c r="G242" s="452"/>
      <c r="H242" s="452"/>
      <c r="I242" s="468"/>
      <c r="J242" s="468"/>
    </row>
    <row r="243" spans="1:10" x14ac:dyDescent="0.25">
      <c r="A243" s="460" t="s">
        <v>537</v>
      </c>
      <c r="B243" s="461"/>
      <c r="C243" s="461"/>
      <c r="D243" s="462"/>
      <c r="E243" s="463"/>
      <c r="F243" s="463"/>
      <c r="G243" s="463"/>
      <c r="H243" s="463"/>
      <c r="I243" s="464"/>
      <c r="J243" s="464"/>
    </row>
    <row r="244" spans="1:10" x14ac:dyDescent="0.25">
      <c r="A244" s="448"/>
      <c r="B244" s="449"/>
      <c r="C244" s="449"/>
      <c r="D244" s="450"/>
      <c r="E244" s="451"/>
      <c r="F244" s="451"/>
      <c r="G244" s="452"/>
      <c r="H244" s="452"/>
      <c r="I244" s="452"/>
      <c r="J244" s="452"/>
    </row>
    <row r="245" spans="1:10" x14ac:dyDescent="0.25">
      <c r="A245" s="448"/>
      <c r="B245" s="449"/>
      <c r="C245" s="449"/>
      <c r="D245" s="450"/>
      <c r="E245" s="451"/>
      <c r="F245" s="451"/>
      <c r="G245" s="452"/>
      <c r="H245" s="452"/>
      <c r="I245" s="452"/>
      <c r="J245" s="452"/>
    </row>
    <row r="246" spans="1:10" x14ac:dyDescent="0.25">
      <c r="A246" s="448"/>
      <c r="B246" s="449"/>
      <c r="C246" s="449"/>
      <c r="D246" s="450"/>
      <c r="E246" s="451"/>
      <c r="F246" s="451"/>
      <c r="G246" s="452"/>
      <c r="H246" s="452"/>
      <c r="I246" s="452"/>
      <c r="J246" s="452"/>
    </row>
    <row r="247" spans="1:10" ht="13" x14ac:dyDescent="0.3">
      <c r="A247" s="453" t="s">
        <v>534</v>
      </c>
      <c r="B247" s="454"/>
      <c r="C247" s="454"/>
      <c r="D247" s="455"/>
      <c r="E247" s="456">
        <f>SUM(E237:E246)</f>
        <v>594012</v>
      </c>
      <c r="F247" s="456"/>
      <c r="G247" s="456">
        <f>SUM(G237:G246)</f>
        <v>0</v>
      </c>
      <c r="H247" s="456"/>
      <c r="I247" s="456">
        <f>SUM(I237:I246)</f>
        <v>0</v>
      </c>
      <c r="J247" s="456"/>
    </row>
    <row r="248" spans="1:10" ht="12.75" customHeight="1" x14ac:dyDescent="0.25">
      <c r="A248" s="457" t="s">
        <v>860</v>
      </c>
      <c r="B248" s="458"/>
      <c r="C248" s="458"/>
      <c r="D248" s="458"/>
      <c r="E248" s="458"/>
      <c r="F248" s="458"/>
      <c r="G248" s="458"/>
      <c r="H248" s="458"/>
      <c r="I248" s="458"/>
      <c r="J248" s="459"/>
    </row>
    <row r="249" spans="1:10" ht="12.75" customHeight="1" x14ac:dyDescent="0.25">
      <c r="A249" s="434" t="s">
        <v>861</v>
      </c>
      <c r="B249" s="435"/>
      <c r="C249" s="435"/>
      <c r="D249" s="435"/>
      <c r="E249" s="435"/>
      <c r="F249" s="435"/>
      <c r="G249" s="435"/>
      <c r="H249" s="435"/>
      <c r="I249" s="435"/>
      <c r="J249" s="436"/>
    </row>
    <row r="250" spans="1:10" ht="12.75" customHeight="1" x14ac:dyDescent="0.25">
      <c r="A250" s="434" t="s">
        <v>862</v>
      </c>
      <c r="B250" s="435"/>
      <c r="C250" s="435"/>
      <c r="D250" s="435"/>
      <c r="E250" s="435"/>
      <c r="F250" s="435"/>
      <c r="G250" s="435"/>
      <c r="H250" s="435"/>
      <c r="I250" s="435"/>
      <c r="J250" s="436"/>
    </row>
    <row r="251" spans="1:10" ht="12.75" customHeight="1" x14ac:dyDescent="0.25">
      <c r="A251" s="437" t="s">
        <v>863</v>
      </c>
      <c r="B251" s="438"/>
      <c r="C251" s="438"/>
      <c r="D251" s="438"/>
      <c r="E251" s="438"/>
      <c r="F251" s="438"/>
      <c r="G251" s="438"/>
      <c r="H251" s="438"/>
      <c r="I251" s="438"/>
      <c r="J251" s="439"/>
    </row>
    <row r="252" spans="1:10" ht="12.75" customHeight="1" x14ac:dyDescent="0.25">
      <c r="A252" s="321" t="s">
        <v>951</v>
      </c>
      <c r="B252" s="440"/>
      <c r="C252" s="440"/>
      <c r="D252" s="440"/>
      <c r="E252" s="440"/>
      <c r="F252" s="440"/>
      <c r="G252" s="440"/>
      <c r="H252" s="440"/>
      <c r="I252" s="440"/>
      <c r="J252" s="441"/>
    </row>
    <row r="253" spans="1:10" x14ac:dyDescent="0.25">
      <c r="A253" s="442"/>
      <c r="B253" s="443"/>
      <c r="C253" s="443"/>
      <c r="D253" s="443"/>
      <c r="E253" s="443"/>
      <c r="F253" s="443"/>
      <c r="G253" s="443"/>
      <c r="H253" s="443"/>
      <c r="I253" s="443"/>
      <c r="J253" s="444"/>
    </row>
    <row r="254" spans="1:10" x14ac:dyDescent="0.25">
      <c r="A254" s="442"/>
      <c r="B254" s="443"/>
      <c r="C254" s="443"/>
      <c r="D254" s="443"/>
      <c r="E254" s="443"/>
      <c r="F254" s="443"/>
      <c r="G254" s="443"/>
      <c r="H254" s="443"/>
      <c r="I254" s="443"/>
      <c r="J254" s="444"/>
    </row>
    <row r="255" spans="1:10" x14ac:dyDescent="0.25">
      <c r="A255" s="442"/>
      <c r="B255" s="443"/>
      <c r="C255" s="443"/>
      <c r="D255" s="443"/>
      <c r="E255" s="443"/>
      <c r="F255" s="443"/>
      <c r="G255" s="443"/>
      <c r="H255" s="443"/>
      <c r="I255" s="443"/>
      <c r="J255" s="444"/>
    </row>
    <row r="256" spans="1:10" x14ac:dyDescent="0.25">
      <c r="A256" s="442"/>
      <c r="B256" s="443"/>
      <c r="C256" s="443"/>
      <c r="D256" s="443"/>
      <c r="E256" s="443"/>
      <c r="F256" s="443"/>
      <c r="G256" s="443"/>
      <c r="H256" s="443"/>
      <c r="I256" s="443"/>
      <c r="J256" s="444"/>
    </row>
    <row r="257" spans="1:10" x14ac:dyDescent="0.25">
      <c r="A257" s="442"/>
      <c r="B257" s="443"/>
      <c r="C257" s="443"/>
      <c r="D257" s="443"/>
      <c r="E257" s="443"/>
      <c r="F257" s="443"/>
      <c r="G257" s="443"/>
      <c r="H257" s="443"/>
      <c r="I257" s="443"/>
      <c r="J257" s="444"/>
    </row>
    <row r="258" spans="1:10" x14ac:dyDescent="0.25">
      <c r="A258" s="442"/>
      <c r="B258" s="443"/>
      <c r="C258" s="443"/>
      <c r="D258" s="443"/>
      <c r="E258" s="443"/>
      <c r="F258" s="443"/>
      <c r="G258" s="443"/>
      <c r="H258" s="443"/>
      <c r="I258" s="443"/>
      <c r="J258" s="444"/>
    </row>
    <row r="259" spans="1:10" x14ac:dyDescent="0.25">
      <c r="A259" s="442"/>
      <c r="B259" s="443"/>
      <c r="C259" s="443"/>
      <c r="D259" s="443"/>
      <c r="E259" s="443"/>
      <c r="F259" s="443"/>
      <c r="G259" s="443"/>
      <c r="H259" s="443"/>
      <c r="I259" s="443"/>
      <c r="J259" s="444"/>
    </row>
    <row r="260" spans="1:10" x14ac:dyDescent="0.25">
      <c r="A260" s="442"/>
      <c r="B260" s="443"/>
      <c r="C260" s="443"/>
      <c r="D260" s="443"/>
      <c r="E260" s="443"/>
      <c r="F260" s="443"/>
      <c r="G260" s="443"/>
      <c r="H260" s="443"/>
      <c r="I260" s="443"/>
      <c r="J260" s="444"/>
    </row>
    <row r="261" spans="1:10" x14ac:dyDescent="0.25">
      <c r="A261" s="442"/>
      <c r="B261" s="443"/>
      <c r="C261" s="443"/>
      <c r="D261" s="443"/>
      <c r="E261" s="443"/>
      <c r="F261" s="443"/>
      <c r="G261" s="443"/>
      <c r="H261" s="443"/>
      <c r="I261" s="443"/>
      <c r="J261" s="444"/>
    </row>
    <row r="262" spans="1:10" x14ac:dyDescent="0.25">
      <c r="A262" s="442"/>
      <c r="B262" s="443"/>
      <c r="C262" s="443"/>
      <c r="D262" s="443"/>
      <c r="E262" s="443"/>
      <c r="F262" s="443"/>
      <c r="G262" s="443"/>
      <c r="H262" s="443"/>
      <c r="I262" s="443"/>
      <c r="J262" s="444"/>
    </row>
    <row r="263" spans="1:10" x14ac:dyDescent="0.25">
      <c r="A263" s="442"/>
      <c r="B263" s="443"/>
      <c r="C263" s="443"/>
      <c r="D263" s="443"/>
      <c r="E263" s="443"/>
      <c r="F263" s="443"/>
      <c r="G263" s="443"/>
      <c r="H263" s="443"/>
      <c r="I263" s="443"/>
      <c r="J263" s="444"/>
    </row>
    <row r="264" spans="1:10" x14ac:dyDescent="0.25">
      <c r="A264" s="442"/>
      <c r="B264" s="443"/>
      <c r="C264" s="443"/>
      <c r="D264" s="443"/>
      <c r="E264" s="443"/>
      <c r="F264" s="443"/>
      <c r="G264" s="443"/>
      <c r="H264" s="443"/>
      <c r="I264" s="443"/>
      <c r="J264" s="444"/>
    </row>
    <row r="265" spans="1:10" x14ac:dyDescent="0.25">
      <c r="A265" s="442"/>
      <c r="B265" s="443"/>
      <c r="C265" s="443"/>
      <c r="D265" s="443"/>
      <c r="E265" s="443"/>
      <c r="F265" s="443"/>
      <c r="G265" s="443"/>
      <c r="H265" s="443"/>
      <c r="I265" s="443"/>
      <c r="J265" s="444"/>
    </row>
    <row r="266" spans="1:10" x14ac:dyDescent="0.25">
      <c r="A266" s="442"/>
      <c r="B266" s="443"/>
      <c r="C266" s="443"/>
      <c r="D266" s="443"/>
      <c r="E266" s="443"/>
      <c r="F266" s="443"/>
      <c r="G266" s="443"/>
      <c r="H266" s="443"/>
      <c r="I266" s="443"/>
      <c r="J266" s="444"/>
    </row>
    <row r="267" spans="1:10" x14ac:dyDescent="0.25">
      <c r="A267" s="442"/>
      <c r="B267" s="443"/>
      <c r="C267" s="443"/>
      <c r="D267" s="443"/>
      <c r="E267" s="443"/>
      <c r="F267" s="443"/>
      <c r="G267" s="443"/>
      <c r="H267" s="443"/>
      <c r="I267" s="443"/>
      <c r="J267" s="444"/>
    </row>
    <row r="268" spans="1:10" x14ac:dyDescent="0.25">
      <c r="A268" s="442"/>
      <c r="B268" s="443"/>
      <c r="C268" s="443"/>
      <c r="D268" s="443"/>
      <c r="E268" s="443"/>
      <c r="F268" s="443"/>
      <c r="G268" s="443"/>
      <c r="H268" s="443"/>
      <c r="I268" s="443"/>
      <c r="J268" s="444"/>
    </row>
    <row r="269" spans="1:10" x14ac:dyDescent="0.25">
      <c r="A269" s="442"/>
      <c r="B269" s="443"/>
      <c r="C269" s="443"/>
      <c r="D269" s="443"/>
      <c r="E269" s="443"/>
      <c r="F269" s="443"/>
      <c r="G269" s="443"/>
      <c r="H269" s="443"/>
      <c r="I269" s="443"/>
      <c r="J269" s="444"/>
    </row>
    <row r="270" spans="1:10" x14ac:dyDescent="0.25">
      <c r="A270" s="442"/>
      <c r="B270" s="443"/>
      <c r="C270" s="443"/>
      <c r="D270" s="443"/>
      <c r="E270" s="443"/>
      <c r="F270" s="443"/>
      <c r="G270" s="443"/>
      <c r="H270" s="443"/>
      <c r="I270" s="443"/>
      <c r="J270" s="444"/>
    </row>
    <row r="271" spans="1:10" x14ac:dyDescent="0.25">
      <c r="A271" s="442"/>
      <c r="B271" s="443"/>
      <c r="C271" s="443"/>
      <c r="D271" s="443"/>
      <c r="E271" s="443"/>
      <c r="F271" s="443"/>
      <c r="G271" s="443"/>
      <c r="H271" s="443"/>
      <c r="I271" s="443"/>
      <c r="J271" s="444"/>
    </row>
    <row r="272" spans="1:10" x14ac:dyDescent="0.25">
      <c r="A272" s="442"/>
      <c r="B272" s="443"/>
      <c r="C272" s="443"/>
      <c r="D272" s="443"/>
      <c r="E272" s="443"/>
      <c r="F272" s="443"/>
      <c r="G272" s="443"/>
      <c r="H272" s="443"/>
      <c r="I272" s="443"/>
      <c r="J272" s="444"/>
    </row>
    <row r="273" spans="1:10" x14ac:dyDescent="0.25">
      <c r="A273" s="442"/>
      <c r="B273" s="443"/>
      <c r="C273" s="443"/>
      <c r="D273" s="443"/>
      <c r="E273" s="443"/>
      <c r="F273" s="443"/>
      <c r="G273" s="443"/>
      <c r="H273" s="443"/>
      <c r="I273" s="443"/>
      <c r="J273" s="444"/>
    </row>
    <row r="274" spans="1:10" x14ac:dyDescent="0.25">
      <c r="A274" s="442"/>
      <c r="B274" s="443"/>
      <c r="C274" s="443"/>
      <c r="D274" s="443"/>
      <c r="E274" s="443"/>
      <c r="F274" s="443"/>
      <c r="G274" s="443"/>
      <c r="H274" s="443"/>
      <c r="I274" s="443"/>
      <c r="J274" s="444"/>
    </row>
    <row r="275" spans="1:10" x14ac:dyDescent="0.25">
      <c r="A275" s="442"/>
      <c r="B275" s="443"/>
      <c r="C275" s="443"/>
      <c r="D275" s="443"/>
      <c r="E275" s="443"/>
      <c r="F275" s="443"/>
      <c r="G275" s="443"/>
      <c r="H275" s="443"/>
      <c r="I275" s="443"/>
      <c r="J275" s="444"/>
    </row>
    <row r="276" spans="1:10" x14ac:dyDescent="0.25">
      <c r="A276" s="442"/>
      <c r="B276" s="443"/>
      <c r="C276" s="443"/>
      <c r="D276" s="443"/>
      <c r="E276" s="443"/>
      <c r="F276" s="443"/>
      <c r="G276" s="443"/>
      <c r="H276" s="443"/>
      <c r="I276" s="443"/>
      <c r="J276" s="444"/>
    </row>
    <row r="277" spans="1:10" x14ac:dyDescent="0.25">
      <c r="A277" s="442"/>
      <c r="B277" s="443"/>
      <c r="C277" s="443"/>
      <c r="D277" s="443"/>
      <c r="E277" s="443"/>
      <c r="F277" s="443"/>
      <c r="G277" s="443"/>
      <c r="H277" s="443"/>
      <c r="I277" s="443"/>
      <c r="J277" s="444"/>
    </row>
    <row r="278" spans="1:10" x14ac:dyDescent="0.25">
      <c r="A278" s="442"/>
      <c r="B278" s="443"/>
      <c r="C278" s="443"/>
      <c r="D278" s="443"/>
      <c r="E278" s="443"/>
      <c r="F278" s="443"/>
      <c r="G278" s="443"/>
      <c r="H278" s="443"/>
      <c r="I278" s="443"/>
      <c r="J278" s="444"/>
    </row>
    <row r="279" spans="1:10" x14ac:dyDescent="0.25">
      <c r="A279" s="442"/>
      <c r="B279" s="443"/>
      <c r="C279" s="443"/>
      <c r="D279" s="443"/>
      <c r="E279" s="443"/>
      <c r="F279" s="443"/>
      <c r="G279" s="443"/>
      <c r="H279" s="443"/>
      <c r="I279" s="443"/>
      <c r="J279" s="444"/>
    </row>
    <row r="280" spans="1:10" x14ac:dyDescent="0.25">
      <c r="A280" s="442"/>
      <c r="B280" s="443"/>
      <c r="C280" s="443"/>
      <c r="D280" s="443"/>
      <c r="E280" s="443"/>
      <c r="F280" s="443"/>
      <c r="G280" s="443"/>
      <c r="H280" s="443"/>
      <c r="I280" s="443"/>
      <c r="J280" s="444"/>
    </row>
    <row r="281" spans="1:10" x14ac:dyDescent="0.25">
      <c r="A281" s="442"/>
      <c r="B281" s="443"/>
      <c r="C281" s="443"/>
      <c r="D281" s="443"/>
      <c r="E281" s="443"/>
      <c r="F281" s="443"/>
      <c r="G281" s="443"/>
      <c r="H281" s="443"/>
      <c r="I281" s="443"/>
      <c r="J281" s="444"/>
    </row>
    <row r="282" spans="1:10" x14ac:dyDescent="0.25">
      <c r="A282" s="442"/>
      <c r="B282" s="443"/>
      <c r="C282" s="443"/>
      <c r="D282" s="443"/>
      <c r="E282" s="443"/>
      <c r="F282" s="443"/>
      <c r="G282" s="443"/>
      <c r="H282" s="443"/>
      <c r="I282" s="443"/>
      <c r="J282" s="444"/>
    </row>
    <row r="283" spans="1:10" x14ac:dyDescent="0.25">
      <c r="A283" s="442"/>
      <c r="B283" s="443"/>
      <c r="C283" s="443"/>
      <c r="D283" s="443"/>
      <c r="E283" s="443"/>
      <c r="F283" s="443"/>
      <c r="G283" s="443"/>
      <c r="H283" s="443"/>
      <c r="I283" s="443"/>
      <c r="J283" s="444"/>
    </row>
    <row r="284" spans="1:10" x14ac:dyDescent="0.25">
      <c r="A284" s="442"/>
      <c r="B284" s="443"/>
      <c r="C284" s="443"/>
      <c r="D284" s="443"/>
      <c r="E284" s="443"/>
      <c r="F284" s="443"/>
      <c r="G284" s="443"/>
      <c r="H284" s="443"/>
      <c r="I284" s="443"/>
      <c r="J284" s="444"/>
    </row>
    <row r="285" spans="1:10" x14ac:dyDescent="0.25">
      <c r="A285" s="445"/>
      <c r="B285" s="446"/>
      <c r="C285" s="446"/>
      <c r="D285" s="446"/>
      <c r="E285" s="446"/>
      <c r="F285" s="446"/>
      <c r="G285" s="446"/>
      <c r="H285" s="446"/>
      <c r="I285" s="446"/>
      <c r="J285" s="447"/>
    </row>
    <row r="288" spans="1:10" ht="15.5" x14ac:dyDescent="0.35">
      <c r="A288" s="471" t="s">
        <v>848</v>
      </c>
      <c r="B288" s="472"/>
      <c r="C288" s="472"/>
      <c r="D288" s="472"/>
      <c r="E288" s="472"/>
      <c r="F288" s="472"/>
      <c r="G288" s="472"/>
      <c r="H288" s="473" t="str">
        <f>'[1]CONTACT INFORMATION'!$A$24</f>
        <v>San Diego</v>
      </c>
      <c r="I288" s="473"/>
      <c r="J288" s="474"/>
    </row>
    <row r="289" spans="1:10" ht="8.15" customHeight="1" x14ac:dyDescent="0.25">
      <c r="A289" s="227"/>
      <c r="B289" s="227"/>
      <c r="C289" s="227"/>
      <c r="D289" s="227"/>
      <c r="E289" s="227"/>
      <c r="F289" s="227"/>
      <c r="G289" s="227"/>
      <c r="H289" s="227"/>
      <c r="I289" s="227"/>
      <c r="J289" s="227"/>
    </row>
    <row r="290" spans="1:10" ht="14" x14ac:dyDescent="0.3">
      <c r="A290" s="475" t="s">
        <v>811</v>
      </c>
      <c r="B290" s="476"/>
      <c r="C290" s="476"/>
      <c r="D290" s="476"/>
      <c r="E290" s="476"/>
      <c r="F290" s="476"/>
      <c r="G290" s="476"/>
      <c r="H290" s="476"/>
      <c r="I290" s="476"/>
      <c r="J290" s="477"/>
    </row>
    <row r="291" spans="1:10" x14ac:dyDescent="0.25">
      <c r="A291" s="478" t="s">
        <v>854</v>
      </c>
      <c r="B291" s="479"/>
      <c r="C291" s="479"/>
      <c r="D291" s="480"/>
      <c r="E291" s="500" t="s">
        <v>931</v>
      </c>
      <c r="F291" s="501"/>
      <c r="G291" s="501"/>
      <c r="H291" s="501"/>
      <c r="I291" s="501"/>
      <c r="J291" s="502"/>
    </row>
    <row r="292" spans="1:10" x14ac:dyDescent="0.25">
      <c r="A292" s="487" t="s">
        <v>853</v>
      </c>
      <c r="B292" s="488"/>
      <c r="C292" s="488"/>
      <c r="D292" s="489"/>
      <c r="E292" s="503"/>
      <c r="F292" s="504"/>
      <c r="G292" s="504"/>
      <c r="H292" s="504"/>
      <c r="I292" s="504"/>
      <c r="J292" s="505"/>
    </row>
    <row r="293" spans="1:10" x14ac:dyDescent="0.25">
      <c r="A293" s="490" t="s">
        <v>808</v>
      </c>
      <c r="B293" s="491"/>
      <c r="C293" s="491"/>
      <c r="D293" s="492"/>
      <c r="E293" s="493" t="s">
        <v>478</v>
      </c>
      <c r="F293" s="494"/>
      <c r="G293" s="494"/>
      <c r="H293" s="494"/>
      <c r="I293" s="494"/>
      <c r="J293" s="495"/>
    </row>
    <row r="294" spans="1:10" ht="27" customHeight="1" x14ac:dyDescent="0.25">
      <c r="A294" s="228"/>
      <c r="B294" s="229"/>
      <c r="C294" s="229"/>
      <c r="D294" s="229"/>
      <c r="E294" s="496" t="s">
        <v>535</v>
      </c>
      <c r="F294" s="497"/>
      <c r="G294" s="496" t="s">
        <v>533</v>
      </c>
      <c r="H294" s="497"/>
      <c r="I294" s="498" t="s">
        <v>849</v>
      </c>
      <c r="J294" s="499"/>
    </row>
    <row r="295" spans="1:10" x14ac:dyDescent="0.25">
      <c r="A295" s="460" t="s">
        <v>527</v>
      </c>
      <c r="B295" s="461"/>
      <c r="C295" s="461"/>
      <c r="D295" s="462"/>
      <c r="E295" s="469"/>
      <c r="F295" s="469"/>
      <c r="G295" s="469"/>
      <c r="H295" s="469"/>
      <c r="I295" s="470"/>
      <c r="J295" s="470"/>
    </row>
    <row r="296" spans="1:10" x14ac:dyDescent="0.25">
      <c r="A296" s="465" t="s">
        <v>528</v>
      </c>
      <c r="B296" s="466"/>
      <c r="C296" s="466"/>
      <c r="D296" s="467"/>
      <c r="E296" s="451"/>
      <c r="F296" s="451"/>
      <c r="G296" s="452"/>
      <c r="H296" s="452"/>
      <c r="I296" s="468"/>
      <c r="J296" s="468"/>
    </row>
    <row r="297" spans="1:10" x14ac:dyDescent="0.25">
      <c r="A297" s="460" t="s">
        <v>529</v>
      </c>
      <c r="B297" s="461"/>
      <c r="C297" s="461"/>
      <c r="D297" s="462"/>
      <c r="E297" s="469">
        <v>163847</v>
      </c>
      <c r="F297" s="469"/>
      <c r="G297" s="469"/>
      <c r="H297" s="469"/>
      <c r="I297" s="470"/>
      <c r="J297" s="470"/>
    </row>
    <row r="298" spans="1:10" x14ac:dyDescent="0.25">
      <c r="A298" s="465" t="s">
        <v>530</v>
      </c>
      <c r="B298" s="466"/>
      <c r="C298" s="466"/>
      <c r="D298" s="467"/>
      <c r="E298" s="451">
        <f>2944545+2819175</f>
        <v>5763720</v>
      </c>
      <c r="F298" s="451"/>
      <c r="G298" s="452"/>
      <c r="H298" s="452"/>
      <c r="I298" s="468"/>
      <c r="J298" s="468"/>
    </row>
    <row r="299" spans="1:10" x14ac:dyDescent="0.25">
      <c r="A299" s="460" t="s">
        <v>531</v>
      </c>
      <c r="B299" s="461"/>
      <c r="C299" s="461"/>
      <c r="D299" s="462"/>
      <c r="E299" s="469"/>
      <c r="F299" s="469"/>
      <c r="G299" s="469"/>
      <c r="H299" s="469"/>
      <c r="I299" s="470"/>
      <c r="J299" s="470"/>
    </row>
    <row r="300" spans="1:10" x14ac:dyDescent="0.25">
      <c r="A300" s="465" t="s">
        <v>532</v>
      </c>
      <c r="B300" s="466"/>
      <c r="C300" s="466"/>
      <c r="D300" s="467"/>
      <c r="E300" s="451"/>
      <c r="F300" s="451"/>
      <c r="G300" s="452"/>
      <c r="H300" s="452"/>
      <c r="I300" s="468"/>
      <c r="J300" s="468"/>
    </row>
    <row r="301" spans="1:10" x14ac:dyDescent="0.25">
      <c r="A301" s="460" t="s">
        <v>537</v>
      </c>
      <c r="B301" s="461"/>
      <c r="C301" s="461"/>
      <c r="D301" s="462"/>
      <c r="E301" s="463"/>
      <c r="F301" s="463"/>
      <c r="G301" s="463"/>
      <c r="H301" s="463"/>
      <c r="I301" s="464"/>
      <c r="J301" s="464"/>
    </row>
    <row r="302" spans="1:10" x14ac:dyDescent="0.25">
      <c r="A302" s="448"/>
      <c r="B302" s="449"/>
      <c r="C302" s="449"/>
      <c r="D302" s="450"/>
      <c r="E302" s="451"/>
      <c r="F302" s="451"/>
      <c r="G302" s="452"/>
      <c r="H302" s="452"/>
      <c r="I302" s="452"/>
      <c r="J302" s="452"/>
    </row>
    <row r="303" spans="1:10" x14ac:dyDescent="0.25">
      <c r="A303" s="448"/>
      <c r="B303" s="449"/>
      <c r="C303" s="449"/>
      <c r="D303" s="450"/>
      <c r="E303" s="451"/>
      <c r="F303" s="451"/>
      <c r="G303" s="452"/>
      <c r="H303" s="452"/>
      <c r="I303" s="452"/>
      <c r="J303" s="452"/>
    </row>
    <row r="304" spans="1:10" x14ac:dyDescent="0.25">
      <c r="A304" s="448"/>
      <c r="B304" s="449"/>
      <c r="C304" s="449"/>
      <c r="D304" s="450"/>
      <c r="E304" s="451"/>
      <c r="F304" s="451"/>
      <c r="G304" s="452"/>
      <c r="H304" s="452"/>
      <c r="I304" s="452"/>
      <c r="J304" s="452"/>
    </row>
    <row r="305" spans="1:10" ht="13" x14ac:dyDescent="0.3">
      <c r="A305" s="453" t="s">
        <v>534</v>
      </c>
      <c r="B305" s="454"/>
      <c r="C305" s="454"/>
      <c r="D305" s="455"/>
      <c r="E305" s="456">
        <f>SUM(E295:E304)</f>
        <v>5927567</v>
      </c>
      <c r="F305" s="456"/>
      <c r="G305" s="456">
        <f>SUM(G295:G304)</f>
        <v>0</v>
      </c>
      <c r="H305" s="456"/>
      <c r="I305" s="456">
        <f>SUM(I295:I304)</f>
        <v>0</v>
      </c>
      <c r="J305" s="456"/>
    </row>
    <row r="306" spans="1:10" x14ac:dyDescent="0.25">
      <c r="A306" s="457" t="s">
        <v>860</v>
      </c>
      <c r="B306" s="458"/>
      <c r="C306" s="458"/>
      <c r="D306" s="458"/>
      <c r="E306" s="458"/>
      <c r="F306" s="458"/>
      <c r="G306" s="458"/>
      <c r="H306" s="458"/>
      <c r="I306" s="458"/>
      <c r="J306" s="459"/>
    </row>
    <row r="307" spans="1:10" x14ac:dyDescent="0.25">
      <c r="A307" s="434" t="s">
        <v>861</v>
      </c>
      <c r="B307" s="435"/>
      <c r="C307" s="435"/>
      <c r="D307" s="435"/>
      <c r="E307" s="435"/>
      <c r="F307" s="435"/>
      <c r="G307" s="435"/>
      <c r="H307" s="435"/>
      <c r="I307" s="435"/>
      <c r="J307" s="436"/>
    </row>
    <row r="308" spans="1:10" x14ac:dyDescent="0.25">
      <c r="A308" s="434" t="s">
        <v>862</v>
      </c>
      <c r="B308" s="435"/>
      <c r="C308" s="435"/>
      <c r="D308" s="435"/>
      <c r="E308" s="435"/>
      <c r="F308" s="435"/>
      <c r="G308" s="435"/>
      <c r="H308" s="435"/>
      <c r="I308" s="435"/>
      <c r="J308" s="436"/>
    </row>
    <row r="309" spans="1:10" x14ac:dyDescent="0.25">
      <c r="A309" s="437" t="s">
        <v>863</v>
      </c>
      <c r="B309" s="438"/>
      <c r="C309" s="438"/>
      <c r="D309" s="438"/>
      <c r="E309" s="438"/>
      <c r="F309" s="438"/>
      <c r="G309" s="438"/>
      <c r="H309" s="438"/>
      <c r="I309" s="438"/>
      <c r="J309" s="439"/>
    </row>
    <row r="310" spans="1:10" ht="12.75" customHeight="1" x14ac:dyDescent="0.25">
      <c r="A310" s="321" t="s">
        <v>952</v>
      </c>
      <c r="B310" s="440"/>
      <c r="C310" s="440"/>
      <c r="D310" s="440"/>
      <c r="E310" s="440"/>
      <c r="F310" s="440"/>
      <c r="G310" s="440"/>
      <c r="H310" s="440"/>
      <c r="I310" s="440"/>
      <c r="J310" s="441"/>
    </row>
    <row r="311" spans="1:10" x14ac:dyDescent="0.25">
      <c r="A311" s="442"/>
      <c r="B311" s="443"/>
      <c r="C311" s="443"/>
      <c r="D311" s="443"/>
      <c r="E311" s="443"/>
      <c r="F311" s="443"/>
      <c r="G311" s="443"/>
      <c r="H311" s="443"/>
      <c r="I311" s="443"/>
      <c r="J311" s="444"/>
    </row>
    <row r="312" spans="1:10" x14ac:dyDescent="0.25">
      <c r="A312" s="442"/>
      <c r="B312" s="443"/>
      <c r="C312" s="443"/>
      <c r="D312" s="443"/>
      <c r="E312" s="443"/>
      <c r="F312" s="443"/>
      <c r="G312" s="443"/>
      <c r="H312" s="443"/>
      <c r="I312" s="443"/>
      <c r="J312" s="444"/>
    </row>
    <row r="313" spans="1:10" x14ac:dyDescent="0.25">
      <c r="A313" s="442"/>
      <c r="B313" s="443"/>
      <c r="C313" s="443"/>
      <c r="D313" s="443"/>
      <c r="E313" s="443"/>
      <c r="F313" s="443"/>
      <c r="G313" s="443"/>
      <c r="H313" s="443"/>
      <c r="I313" s="443"/>
      <c r="J313" s="444"/>
    </row>
    <row r="314" spans="1:10" x14ac:dyDescent="0.25">
      <c r="A314" s="442"/>
      <c r="B314" s="443"/>
      <c r="C314" s="443"/>
      <c r="D314" s="443"/>
      <c r="E314" s="443"/>
      <c r="F314" s="443"/>
      <c r="G314" s="443"/>
      <c r="H314" s="443"/>
      <c r="I314" s="443"/>
      <c r="J314" s="444"/>
    </row>
    <row r="315" spans="1:10" x14ac:dyDescent="0.25">
      <c r="A315" s="442"/>
      <c r="B315" s="443"/>
      <c r="C315" s="443"/>
      <c r="D315" s="443"/>
      <c r="E315" s="443"/>
      <c r="F315" s="443"/>
      <c r="G315" s="443"/>
      <c r="H315" s="443"/>
      <c r="I315" s="443"/>
      <c r="J315" s="444"/>
    </row>
    <row r="316" spans="1:10" x14ac:dyDescent="0.25">
      <c r="A316" s="442"/>
      <c r="B316" s="443"/>
      <c r="C316" s="443"/>
      <c r="D316" s="443"/>
      <c r="E316" s="443"/>
      <c r="F316" s="443"/>
      <c r="G316" s="443"/>
      <c r="H316" s="443"/>
      <c r="I316" s="443"/>
      <c r="J316" s="444"/>
    </row>
    <row r="317" spans="1:10" x14ac:dyDescent="0.25">
      <c r="A317" s="442"/>
      <c r="B317" s="443"/>
      <c r="C317" s="443"/>
      <c r="D317" s="443"/>
      <c r="E317" s="443"/>
      <c r="F317" s="443"/>
      <c r="G317" s="443"/>
      <c r="H317" s="443"/>
      <c r="I317" s="443"/>
      <c r="J317" s="444"/>
    </row>
    <row r="318" spans="1:10" x14ac:dyDescent="0.25">
      <c r="A318" s="442"/>
      <c r="B318" s="443"/>
      <c r="C318" s="443"/>
      <c r="D318" s="443"/>
      <c r="E318" s="443"/>
      <c r="F318" s="443"/>
      <c r="G318" s="443"/>
      <c r="H318" s="443"/>
      <c r="I318" s="443"/>
      <c r="J318" s="444"/>
    </row>
    <row r="319" spans="1:10" x14ac:dyDescent="0.25">
      <c r="A319" s="442"/>
      <c r="B319" s="443"/>
      <c r="C319" s="443"/>
      <c r="D319" s="443"/>
      <c r="E319" s="443"/>
      <c r="F319" s="443"/>
      <c r="G319" s="443"/>
      <c r="H319" s="443"/>
      <c r="I319" s="443"/>
      <c r="J319" s="444"/>
    </row>
    <row r="320" spans="1:10" x14ac:dyDescent="0.25">
      <c r="A320" s="442"/>
      <c r="B320" s="443"/>
      <c r="C320" s="443"/>
      <c r="D320" s="443"/>
      <c r="E320" s="443"/>
      <c r="F320" s="443"/>
      <c r="G320" s="443"/>
      <c r="H320" s="443"/>
      <c r="I320" s="443"/>
      <c r="J320" s="444"/>
    </row>
    <row r="321" spans="1:10" x14ac:dyDescent="0.25">
      <c r="A321" s="442"/>
      <c r="B321" s="443"/>
      <c r="C321" s="443"/>
      <c r="D321" s="443"/>
      <c r="E321" s="443"/>
      <c r="F321" s="443"/>
      <c r="G321" s="443"/>
      <c r="H321" s="443"/>
      <c r="I321" s="443"/>
      <c r="J321" s="444"/>
    </row>
    <row r="322" spans="1:10" x14ac:dyDescent="0.25">
      <c r="A322" s="442"/>
      <c r="B322" s="443"/>
      <c r="C322" s="443"/>
      <c r="D322" s="443"/>
      <c r="E322" s="443"/>
      <c r="F322" s="443"/>
      <c r="G322" s="443"/>
      <c r="H322" s="443"/>
      <c r="I322" s="443"/>
      <c r="J322" s="444"/>
    </row>
    <row r="323" spans="1:10" x14ac:dyDescent="0.25">
      <c r="A323" s="442"/>
      <c r="B323" s="443"/>
      <c r="C323" s="443"/>
      <c r="D323" s="443"/>
      <c r="E323" s="443"/>
      <c r="F323" s="443"/>
      <c r="G323" s="443"/>
      <c r="H323" s="443"/>
      <c r="I323" s="443"/>
      <c r="J323" s="444"/>
    </row>
    <row r="324" spans="1:10" x14ac:dyDescent="0.25">
      <c r="A324" s="442"/>
      <c r="B324" s="443"/>
      <c r="C324" s="443"/>
      <c r="D324" s="443"/>
      <c r="E324" s="443"/>
      <c r="F324" s="443"/>
      <c r="G324" s="443"/>
      <c r="H324" s="443"/>
      <c r="I324" s="443"/>
      <c r="J324" s="444"/>
    </row>
    <row r="325" spans="1:10" x14ac:dyDescent="0.25">
      <c r="A325" s="442"/>
      <c r="B325" s="443"/>
      <c r="C325" s="443"/>
      <c r="D325" s="443"/>
      <c r="E325" s="443"/>
      <c r="F325" s="443"/>
      <c r="G325" s="443"/>
      <c r="H325" s="443"/>
      <c r="I325" s="443"/>
      <c r="J325" s="444"/>
    </row>
    <row r="326" spans="1:10" x14ac:dyDescent="0.25">
      <c r="A326" s="442"/>
      <c r="B326" s="443"/>
      <c r="C326" s="443"/>
      <c r="D326" s="443"/>
      <c r="E326" s="443"/>
      <c r="F326" s="443"/>
      <c r="G326" s="443"/>
      <c r="H326" s="443"/>
      <c r="I326" s="443"/>
      <c r="J326" s="444"/>
    </row>
    <row r="327" spans="1:10" x14ac:dyDescent="0.25">
      <c r="A327" s="442"/>
      <c r="B327" s="443"/>
      <c r="C327" s="443"/>
      <c r="D327" s="443"/>
      <c r="E327" s="443"/>
      <c r="F327" s="443"/>
      <c r="G327" s="443"/>
      <c r="H327" s="443"/>
      <c r="I327" s="443"/>
      <c r="J327" s="444"/>
    </row>
    <row r="328" spans="1:10" x14ac:dyDescent="0.25">
      <c r="A328" s="442"/>
      <c r="B328" s="443"/>
      <c r="C328" s="443"/>
      <c r="D328" s="443"/>
      <c r="E328" s="443"/>
      <c r="F328" s="443"/>
      <c r="G328" s="443"/>
      <c r="H328" s="443"/>
      <c r="I328" s="443"/>
      <c r="J328" s="444"/>
    </row>
    <row r="329" spans="1:10" x14ac:dyDescent="0.25">
      <c r="A329" s="442"/>
      <c r="B329" s="443"/>
      <c r="C329" s="443"/>
      <c r="D329" s="443"/>
      <c r="E329" s="443"/>
      <c r="F329" s="443"/>
      <c r="G329" s="443"/>
      <c r="H329" s="443"/>
      <c r="I329" s="443"/>
      <c r="J329" s="444"/>
    </row>
    <row r="330" spans="1:10" x14ac:dyDescent="0.25">
      <c r="A330" s="442"/>
      <c r="B330" s="443"/>
      <c r="C330" s="443"/>
      <c r="D330" s="443"/>
      <c r="E330" s="443"/>
      <c r="F330" s="443"/>
      <c r="G330" s="443"/>
      <c r="H330" s="443"/>
      <c r="I330" s="443"/>
      <c r="J330" s="444"/>
    </row>
    <row r="331" spans="1:10" x14ac:dyDescent="0.25">
      <c r="A331" s="442"/>
      <c r="B331" s="443"/>
      <c r="C331" s="443"/>
      <c r="D331" s="443"/>
      <c r="E331" s="443"/>
      <c r="F331" s="443"/>
      <c r="G331" s="443"/>
      <c r="H331" s="443"/>
      <c r="I331" s="443"/>
      <c r="J331" s="444"/>
    </row>
    <row r="332" spans="1:10" x14ac:dyDescent="0.25">
      <c r="A332" s="442"/>
      <c r="B332" s="443"/>
      <c r="C332" s="443"/>
      <c r="D332" s="443"/>
      <c r="E332" s="443"/>
      <c r="F332" s="443"/>
      <c r="G332" s="443"/>
      <c r="H332" s="443"/>
      <c r="I332" s="443"/>
      <c r="J332" s="444"/>
    </row>
    <row r="333" spans="1:10" x14ac:dyDescent="0.25">
      <c r="A333" s="442"/>
      <c r="B333" s="443"/>
      <c r="C333" s="443"/>
      <c r="D333" s="443"/>
      <c r="E333" s="443"/>
      <c r="F333" s="443"/>
      <c r="G333" s="443"/>
      <c r="H333" s="443"/>
      <c r="I333" s="443"/>
      <c r="J333" s="444"/>
    </row>
    <row r="334" spans="1:10" x14ac:dyDescent="0.25">
      <c r="A334" s="442"/>
      <c r="B334" s="443"/>
      <c r="C334" s="443"/>
      <c r="D334" s="443"/>
      <c r="E334" s="443"/>
      <c r="F334" s="443"/>
      <c r="G334" s="443"/>
      <c r="H334" s="443"/>
      <c r="I334" s="443"/>
      <c r="J334" s="444"/>
    </row>
    <row r="335" spans="1:10" x14ac:dyDescent="0.25">
      <c r="A335" s="442"/>
      <c r="B335" s="443"/>
      <c r="C335" s="443"/>
      <c r="D335" s="443"/>
      <c r="E335" s="443"/>
      <c r="F335" s="443"/>
      <c r="G335" s="443"/>
      <c r="H335" s="443"/>
      <c r="I335" s="443"/>
      <c r="J335" s="444"/>
    </row>
    <row r="336" spans="1:10" x14ac:dyDescent="0.25">
      <c r="A336" s="442"/>
      <c r="B336" s="443"/>
      <c r="C336" s="443"/>
      <c r="D336" s="443"/>
      <c r="E336" s="443"/>
      <c r="F336" s="443"/>
      <c r="G336" s="443"/>
      <c r="H336" s="443"/>
      <c r="I336" s="443"/>
      <c r="J336" s="444"/>
    </row>
    <row r="337" spans="1:10" x14ac:dyDescent="0.25">
      <c r="A337" s="442"/>
      <c r="B337" s="443"/>
      <c r="C337" s="443"/>
      <c r="D337" s="443"/>
      <c r="E337" s="443"/>
      <c r="F337" s="443"/>
      <c r="G337" s="443"/>
      <c r="H337" s="443"/>
      <c r="I337" s="443"/>
      <c r="J337" s="444"/>
    </row>
    <row r="338" spans="1:10" x14ac:dyDescent="0.25">
      <c r="A338" s="442"/>
      <c r="B338" s="443"/>
      <c r="C338" s="443"/>
      <c r="D338" s="443"/>
      <c r="E338" s="443"/>
      <c r="F338" s="443"/>
      <c r="G338" s="443"/>
      <c r="H338" s="443"/>
      <c r="I338" s="443"/>
      <c r="J338" s="444"/>
    </row>
    <row r="339" spans="1:10" x14ac:dyDescent="0.25">
      <c r="A339" s="442"/>
      <c r="B339" s="443"/>
      <c r="C339" s="443"/>
      <c r="D339" s="443"/>
      <c r="E339" s="443"/>
      <c r="F339" s="443"/>
      <c r="G339" s="443"/>
      <c r="H339" s="443"/>
      <c r="I339" s="443"/>
      <c r="J339" s="444"/>
    </row>
    <row r="340" spans="1:10" x14ac:dyDescent="0.25">
      <c r="A340" s="442"/>
      <c r="B340" s="443"/>
      <c r="C340" s="443"/>
      <c r="D340" s="443"/>
      <c r="E340" s="443"/>
      <c r="F340" s="443"/>
      <c r="G340" s="443"/>
      <c r="H340" s="443"/>
      <c r="I340" s="443"/>
      <c r="J340" s="444"/>
    </row>
    <row r="341" spans="1:10" x14ac:dyDescent="0.25">
      <c r="A341" s="442"/>
      <c r="B341" s="443"/>
      <c r="C341" s="443"/>
      <c r="D341" s="443"/>
      <c r="E341" s="443"/>
      <c r="F341" s="443"/>
      <c r="G341" s="443"/>
      <c r="H341" s="443"/>
      <c r="I341" s="443"/>
      <c r="J341" s="444"/>
    </row>
    <row r="342" spans="1:10" x14ac:dyDescent="0.25">
      <c r="A342" s="442"/>
      <c r="B342" s="443"/>
      <c r="C342" s="443"/>
      <c r="D342" s="443"/>
      <c r="E342" s="443"/>
      <c r="F342" s="443"/>
      <c r="G342" s="443"/>
      <c r="H342" s="443"/>
      <c r="I342" s="443"/>
      <c r="J342" s="444"/>
    </row>
    <row r="343" spans="1:10" x14ac:dyDescent="0.25">
      <c r="A343" s="442"/>
      <c r="B343" s="443"/>
      <c r="C343" s="443"/>
      <c r="D343" s="443"/>
      <c r="E343" s="443"/>
      <c r="F343" s="443"/>
      <c r="G343" s="443"/>
      <c r="H343" s="443"/>
      <c r="I343" s="443"/>
      <c r="J343" s="444"/>
    </row>
    <row r="344" spans="1:10" x14ac:dyDescent="0.25">
      <c r="A344" s="445"/>
      <c r="B344" s="446"/>
      <c r="C344" s="446"/>
      <c r="D344" s="446"/>
      <c r="E344" s="446"/>
      <c r="F344" s="446"/>
      <c r="G344" s="446"/>
      <c r="H344" s="446"/>
      <c r="I344" s="446"/>
      <c r="J344" s="447"/>
    </row>
    <row r="346" spans="1:10" ht="15.5" x14ac:dyDescent="0.35">
      <c r="A346" s="471" t="s">
        <v>848</v>
      </c>
      <c r="B346" s="472"/>
      <c r="C346" s="472"/>
      <c r="D346" s="472"/>
      <c r="E346" s="472"/>
      <c r="F346" s="472"/>
      <c r="G346" s="472"/>
      <c r="H346" s="473" t="str">
        <f>'[1]CONTACT INFORMATION'!$A$24</f>
        <v>San Diego</v>
      </c>
      <c r="I346" s="473"/>
      <c r="J346" s="474"/>
    </row>
    <row r="347" spans="1:10" ht="8.15" customHeight="1" x14ac:dyDescent="0.25">
      <c r="A347" s="227"/>
      <c r="B347" s="227"/>
      <c r="C347" s="227"/>
      <c r="D347" s="227"/>
      <c r="E347" s="227"/>
      <c r="F347" s="227"/>
      <c r="G347" s="227"/>
      <c r="H347" s="227"/>
      <c r="I347" s="227"/>
      <c r="J347" s="227"/>
    </row>
    <row r="348" spans="1:10" ht="14" x14ac:dyDescent="0.3">
      <c r="A348" s="475" t="s">
        <v>855</v>
      </c>
      <c r="B348" s="476"/>
      <c r="C348" s="476"/>
      <c r="D348" s="476"/>
      <c r="E348" s="476"/>
      <c r="F348" s="476"/>
      <c r="G348" s="476"/>
      <c r="H348" s="476"/>
      <c r="I348" s="476"/>
      <c r="J348" s="477"/>
    </row>
    <row r="349" spans="1:10" x14ac:dyDescent="0.25">
      <c r="A349" s="478" t="s">
        <v>854</v>
      </c>
      <c r="B349" s="479"/>
      <c r="C349" s="479"/>
      <c r="D349" s="480"/>
      <c r="E349" s="481" t="s">
        <v>932</v>
      </c>
      <c r="F349" s="482"/>
      <c r="G349" s="482"/>
      <c r="H349" s="482"/>
      <c r="I349" s="482"/>
      <c r="J349" s="483"/>
    </row>
    <row r="350" spans="1:10" x14ac:dyDescent="0.25">
      <c r="A350" s="487" t="s">
        <v>853</v>
      </c>
      <c r="B350" s="488"/>
      <c r="C350" s="488"/>
      <c r="D350" s="489"/>
      <c r="E350" s="484"/>
      <c r="F350" s="485"/>
      <c r="G350" s="485"/>
      <c r="H350" s="485"/>
      <c r="I350" s="485"/>
      <c r="J350" s="486"/>
    </row>
    <row r="351" spans="1:10" x14ac:dyDescent="0.25">
      <c r="A351" s="490" t="s">
        <v>808</v>
      </c>
      <c r="B351" s="491"/>
      <c r="C351" s="491"/>
      <c r="D351" s="492"/>
      <c r="E351" s="493" t="s">
        <v>478</v>
      </c>
      <c r="F351" s="494"/>
      <c r="G351" s="494"/>
      <c r="H351" s="494"/>
      <c r="I351" s="494"/>
      <c r="J351" s="495"/>
    </row>
    <row r="352" spans="1:10" ht="27" customHeight="1" x14ac:dyDescent="0.25">
      <c r="A352" s="228"/>
      <c r="B352" s="229"/>
      <c r="C352" s="229"/>
      <c r="D352" s="229"/>
      <c r="E352" s="496" t="s">
        <v>535</v>
      </c>
      <c r="F352" s="497"/>
      <c r="G352" s="496" t="s">
        <v>533</v>
      </c>
      <c r="H352" s="497"/>
      <c r="I352" s="498" t="s">
        <v>849</v>
      </c>
      <c r="J352" s="499"/>
    </row>
    <row r="353" spans="1:10" x14ac:dyDescent="0.25">
      <c r="A353" s="460" t="s">
        <v>527</v>
      </c>
      <c r="B353" s="461"/>
      <c r="C353" s="461"/>
      <c r="D353" s="462"/>
      <c r="E353" s="469"/>
      <c r="F353" s="469"/>
      <c r="G353" s="469"/>
      <c r="H353" s="469"/>
      <c r="I353" s="470"/>
      <c r="J353" s="470"/>
    </row>
    <row r="354" spans="1:10" x14ac:dyDescent="0.25">
      <c r="A354" s="465" t="s">
        <v>528</v>
      </c>
      <c r="B354" s="466"/>
      <c r="C354" s="466"/>
      <c r="D354" s="467"/>
      <c r="E354" s="451"/>
      <c r="F354" s="451"/>
      <c r="G354" s="452"/>
      <c r="H354" s="452"/>
      <c r="I354" s="468"/>
      <c r="J354" s="468"/>
    </row>
    <row r="355" spans="1:10" x14ac:dyDescent="0.25">
      <c r="A355" s="460" t="s">
        <v>529</v>
      </c>
      <c r="B355" s="461"/>
      <c r="C355" s="461"/>
      <c r="D355" s="462"/>
      <c r="E355" s="469">
        <v>75886</v>
      </c>
      <c r="F355" s="469"/>
      <c r="G355" s="469"/>
      <c r="H355" s="469"/>
      <c r="I355" s="470"/>
      <c r="J355" s="470"/>
    </row>
    <row r="356" spans="1:10" x14ac:dyDescent="0.25">
      <c r="A356" s="465" t="s">
        <v>530</v>
      </c>
      <c r="B356" s="466"/>
      <c r="C356" s="466"/>
      <c r="D356" s="467"/>
      <c r="E356" s="451">
        <v>700000</v>
      </c>
      <c r="F356" s="451"/>
      <c r="G356" s="452"/>
      <c r="H356" s="452"/>
      <c r="I356" s="468">
        <v>119925</v>
      </c>
      <c r="J356" s="468"/>
    </row>
    <row r="357" spans="1:10" x14ac:dyDescent="0.25">
      <c r="A357" s="460" t="s">
        <v>531</v>
      </c>
      <c r="B357" s="461"/>
      <c r="C357" s="461"/>
      <c r="D357" s="462"/>
      <c r="E357" s="469"/>
      <c r="F357" s="469"/>
      <c r="G357" s="469"/>
      <c r="H357" s="469"/>
      <c r="I357" s="470"/>
      <c r="J357" s="470"/>
    </row>
    <row r="358" spans="1:10" x14ac:dyDescent="0.25">
      <c r="A358" s="465" t="s">
        <v>532</v>
      </c>
      <c r="B358" s="466"/>
      <c r="C358" s="466"/>
      <c r="D358" s="467"/>
      <c r="E358" s="451"/>
      <c r="F358" s="451"/>
      <c r="G358" s="452"/>
      <c r="H358" s="452"/>
      <c r="I358" s="468"/>
      <c r="J358" s="468"/>
    </row>
    <row r="359" spans="1:10" x14ac:dyDescent="0.25">
      <c r="A359" s="460" t="s">
        <v>537</v>
      </c>
      <c r="B359" s="461"/>
      <c r="C359" s="461"/>
      <c r="D359" s="462"/>
      <c r="E359" s="463"/>
      <c r="F359" s="463"/>
      <c r="G359" s="463"/>
      <c r="H359" s="463"/>
      <c r="I359" s="464"/>
      <c r="J359" s="464"/>
    </row>
    <row r="360" spans="1:10" x14ac:dyDescent="0.25">
      <c r="A360" s="448"/>
      <c r="B360" s="449"/>
      <c r="C360" s="449"/>
      <c r="D360" s="450"/>
      <c r="E360" s="451"/>
      <c r="F360" s="451"/>
      <c r="G360" s="452"/>
      <c r="H360" s="452"/>
      <c r="I360" s="452"/>
      <c r="J360" s="452"/>
    </row>
    <row r="361" spans="1:10" x14ac:dyDescent="0.25">
      <c r="A361" s="448"/>
      <c r="B361" s="449"/>
      <c r="C361" s="449"/>
      <c r="D361" s="450"/>
      <c r="E361" s="451"/>
      <c r="F361" s="451"/>
      <c r="G361" s="452"/>
      <c r="H361" s="452"/>
      <c r="I361" s="452"/>
      <c r="J361" s="452"/>
    </row>
    <row r="362" spans="1:10" x14ac:dyDescent="0.25">
      <c r="A362" s="448"/>
      <c r="B362" s="449"/>
      <c r="C362" s="449"/>
      <c r="D362" s="450"/>
      <c r="E362" s="451"/>
      <c r="F362" s="451"/>
      <c r="G362" s="452"/>
      <c r="H362" s="452"/>
      <c r="I362" s="452"/>
      <c r="J362" s="452"/>
    </row>
    <row r="363" spans="1:10" ht="13" x14ac:dyDescent="0.3">
      <c r="A363" s="453" t="s">
        <v>534</v>
      </c>
      <c r="B363" s="454"/>
      <c r="C363" s="454"/>
      <c r="D363" s="455"/>
      <c r="E363" s="456">
        <f>SUM(E353:E362)</f>
        <v>775886</v>
      </c>
      <c r="F363" s="456"/>
      <c r="G363" s="456">
        <f>SUM(G353:G362)</f>
        <v>0</v>
      </c>
      <c r="H363" s="456"/>
      <c r="I363" s="456">
        <f>SUM(I353:I362)</f>
        <v>119925</v>
      </c>
      <c r="J363" s="456"/>
    </row>
    <row r="364" spans="1:10" x14ac:dyDescent="0.25">
      <c r="A364" s="457" t="s">
        <v>860</v>
      </c>
      <c r="B364" s="458"/>
      <c r="C364" s="458"/>
      <c r="D364" s="458"/>
      <c r="E364" s="458"/>
      <c r="F364" s="458"/>
      <c r="G364" s="458"/>
      <c r="H364" s="458"/>
      <c r="I364" s="458"/>
      <c r="J364" s="459"/>
    </row>
    <row r="365" spans="1:10" x14ac:dyDescent="0.25">
      <c r="A365" s="434" t="s">
        <v>861</v>
      </c>
      <c r="B365" s="435"/>
      <c r="C365" s="435"/>
      <c r="D365" s="435"/>
      <c r="E365" s="435"/>
      <c r="F365" s="435"/>
      <c r="G365" s="435"/>
      <c r="H365" s="435"/>
      <c r="I365" s="435"/>
      <c r="J365" s="436"/>
    </row>
    <row r="366" spans="1:10" x14ac:dyDescent="0.25">
      <c r="A366" s="434" t="s">
        <v>862</v>
      </c>
      <c r="B366" s="435"/>
      <c r="C366" s="435"/>
      <c r="D366" s="435"/>
      <c r="E366" s="435"/>
      <c r="F366" s="435"/>
      <c r="G366" s="435"/>
      <c r="H366" s="435"/>
      <c r="I366" s="435"/>
      <c r="J366" s="436"/>
    </row>
    <row r="367" spans="1:10" x14ac:dyDescent="0.25">
      <c r="A367" s="437" t="s">
        <v>863</v>
      </c>
      <c r="B367" s="438"/>
      <c r="C367" s="438"/>
      <c r="D367" s="438"/>
      <c r="E367" s="438"/>
      <c r="F367" s="438"/>
      <c r="G367" s="438"/>
      <c r="H367" s="438"/>
      <c r="I367" s="438"/>
      <c r="J367" s="439"/>
    </row>
    <row r="368" spans="1:10" x14ac:dyDescent="0.25">
      <c r="A368" s="321" t="s">
        <v>941</v>
      </c>
      <c r="B368" s="440"/>
      <c r="C368" s="440"/>
      <c r="D368" s="440"/>
      <c r="E368" s="440"/>
      <c r="F368" s="440"/>
      <c r="G368" s="440"/>
      <c r="H368" s="440"/>
      <c r="I368" s="440"/>
      <c r="J368" s="441"/>
    </row>
    <row r="369" spans="1:10" x14ac:dyDescent="0.25">
      <c r="A369" s="442"/>
      <c r="B369" s="443"/>
      <c r="C369" s="443"/>
      <c r="D369" s="443"/>
      <c r="E369" s="443"/>
      <c r="F369" s="443"/>
      <c r="G369" s="443"/>
      <c r="H369" s="443"/>
      <c r="I369" s="443"/>
      <c r="J369" s="444"/>
    </row>
    <row r="370" spans="1:10" x14ac:dyDescent="0.25">
      <c r="A370" s="442"/>
      <c r="B370" s="443"/>
      <c r="C370" s="443"/>
      <c r="D370" s="443"/>
      <c r="E370" s="443"/>
      <c r="F370" s="443"/>
      <c r="G370" s="443"/>
      <c r="H370" s="443"/>
      <c r="I370" s="443"/>
      <c r="J370" s="444"/>
    </row>
    <row r="371" spans="1:10" x14ac:dyDescent="0.25">
      <c r="A371" s="442"/>
      <c r="B371" s="443"/>
      <c r="C371" s="443"/>
      <c r="D371" s="443"/>
      <c r="E371" s="443"/>
      <c r="F371" s="443"/>
      <c r="G371" s="443"/>
      <c r="H371" s="443"/>
      <c r="I371" s="443"/>
      <c r="J371" s="444"/>
    </row>
    <row r="372" spans="1:10" x14ac:dyDescent="0.25">
      <c r="A372" s="442"/>
      <c r="B372" s="443"/>
      <c r="C372" s="443"/>
      <c r="D372" s="443"/>
      <c r="E372" s="443"/>
      <c r="F372" s="443"/>
      <c r="G372" s="443"/>
      <c r="H372" s="443"/>
      <c r="I372" s="443"/>
      <c r="J372" s="444"/>
    </row>
    <row r="373" spans="1:10" x14ac:dyDescent="0.25">
      <c r="A373" s="442"/>
      <c r="B373" s="443"/>
      <c r="C373" s="443"/>
      <c r="D373" s="443"/>
      <c r="E373" s="443"/>
      <c r="F373" s="443"/>
      <c r="G373" s="443"/>
      <c r="H373" s="443"/>
      <c r="I373" s="443"/>
      <c r="J373" s="444"/>
    </row>
    <row r="374" spans="1:10" x14ac:dyDescent="0.25">
      <c r="A374" s="442"/>
      <c r="B374" s="443"/>
      <c r="C374" s="443"/>
      <c r="D374" s="443"/>
      <c r="E374" s="443"/>
      <c r="F374" s="443"/>
      <c r="G374" s="443"/>
      <c r="H374" s="443"/>
      <c r="I374" s="443"/>
      <c r="J374" s="444"/>
    </row>
    <row r="375" spans="1:10" x14ac:dyDescent="0.25">
      <c r="A375" s="442"/>
      <c r="B375" s="443"/>
      <c r="C375" s="443"/>
      <c r="D375" s="443"/>
      <c r="E375" s="443"/>
      <c r="F375" s="443"/>
      <c r="G375" s="443"/>
      <c r="H375" s="443"/>
      <c r="I375" s="443"/>
      <c r="J375" s="444"/>
    </row>
    <row r="376" spans="1:10" x14ac:dyDescent="0.25">
      <c r="A376" s="442"/>
      <c r="B376" s="443"/>
      <c r="C376" s="443"/>
      <c r="D376" s="443"/>
      <c r="E376" s="443"/>
      <c r="F376" s="443"/>
      <c r="G376" s="443"/>
      <c r="H376" s="443"/>
      <c r="I376" s="443"/>
      <c r="J376" s="444"/>
    </row>
    <row r="377" spans="1:10" x14ac:dyDescent="0.25">
      <c r="A377" s="442"/>
      <c r="B377" s="443"/>
      <c r="C377" s="443"/>
      <c r="D377" s="443"/>
      <c r="E377" s="443"/>
      <c r="F377" s="443"/>
      <c r="G377" s="443"/>
      <c r="H377" s="443"/>
      <c r="I377" s="443"/>
      <c r="J377" s="444"/>
    </row>
    <row r="378" spans="1:10" x14ac:dyDescent="0.25">
      <c r="A378" s="442"/>
      <c r="B378" s="443"/>
      <c r="C378" s="443"/>
      <c r="D378" s="443"/>
      <c r="E378" s="443"/>
      <c r="F378" s="443"/>
      <c r="G378" s="443"/>
      <c r="H378" s="443"/>
      <c r="I378" s="443"/>
      <c r="J378" s="444"/>
    </row>
    <row r="379" spans="1:10" x14ac:dyDescent="0.25">
      <c r="A379" s="442"/>
      <c r="B379" s="443"/>
      <c r="C379" s="443"/>
      <c r="D379" s="443"/>
      <c r="E379" s="443"/>
      <c r="F379" s="443"/>
      <c r="G379" s="443"/>
      <c r="H379" s="443"/>
      <c r="I379" s="443"/>
      <c r="J379" s="444"/>
    </row>
    <row r="380" spans="1:10" x14ac:dyDescent="0.25">
      <c r="A380" s="442"/>
      <c r="B380" s="443"/>
      <c r="C380" s="443"/>
      <c r="D380" s="443"/>
      <c r="E380" s="443"/>
      <c r="F380" s="443"/>
      <c r="G380" s="443"/>
      <c r="H380" s="443"/>
      <c r="I380" s="443"/>
      <c r="J380" s="444"/>
    </row>
    <row r="381" spans="1:10" x14ac:dyDescent="0.25">
      <c r="A381" s="442"/>
      <c r="B381" s="443"/>
      <c r="C381" s="443"/>
      <c r="D381" s="443"/>
      <c r="E381" s="443"/>
      <c r="F381" s="443"/>
      <c r="G381" s="443"/>
      <c r="H381" s="443"/>
      <c r="I381" s="443"/>
      <c r="J381" s="444"/>
    </row>
    <row r="382" spans="1:10" x14ac:dyDescent="0.25">
      <c r="A382" s="442"/>
      <c r="B382" s="443"/>
      <c r="C382" s="443"/>
      <c r="D382" s="443"/>
      <c r="E382" s="443"/>
      <c r="F382" s="443"/>
      <c r="G382" s="443"/>
      <c r="H382" s="443"/>
      <c r="I382" s="443"/>
      <c r="J382" s="444"/>
    </row>
    <row r="383" spans="1:10" x14ac:dyDescent="0.25">
      <c r="A383" s="442"/>
      <c r="B383" s="443"/>
      <c r="C383" s="443"/>
      <c r="D383" s="443"/>
      <c r="E383" s="443"/>
      <c r="F383" s="443"/>
      <c r="G383" s="443"/>
      <c r="H383" s="443"/>
      <c r="I383" s="443"/>
      <c r="J383" s="444"/>
    </row>
    <row r="384" spans="1:10" x14ac:dyDescent="0.25">
      <c r="A384" s="442"/>
      <c r="B384" s="443"/>
      <c r="C384" s="443"/>
      <c r="D384" s="443"/>
      <c r="E384" s="443"/>
      <c r="F384" s="443"/>
      <c r="G384" s="443"/>
      <c r="H384" s="443"/>
      <c r="I384" s="443"/>
      <c r="J384" s="444"/>
    </row>
    <row r="385" spans="1:10" x14ac:dyDescent="0.25">
      <c r="A385" s="442"/>
      <c r="B385" s="443"/>
      <c r="C385" s="443"/>
      <c r="D385" s="443"/>
      <c r="E385" s="443"/>
      <c r="F385" s="443"/>
      <c r="G385" s="443"/>
      <c r="H385" s="443"/>
      <c r="I385" s="443"/>
      <c r="J385" s="444"/>
    </row>
    <row r="386" spans="1:10" x14ac:dyDescent="0.25">
      <c r="A386" s="442"/>
      <c r="B386" s="443"/>
      <c r="C386" s="443"/>
      <c r="D386" s="443"/>
      <c r="E386" s="443"/>
      <c r="F386" s="443"/>
      <c r="G386" s="443"/>
      <c r="H386" s="443"/>
      <c r="I386" s="443"/>
      <c r="J386" s="444"/>
    </row>
    <row r="387" spans="1:10" x14ac:dyDescent="0.25">
      <c r="A387" s="442"/>
      <c r="B387" s="443"/>
      <c r="C387" s="443"/>
      <c r="D387" s="443"/>
      <c r="E387" s="443"/>
      <c r="F387" s="443"/>
      <c r="G387" s="443"/>
      <c r="H387" s="443"/>
      <c r="I387" s="443"/>
      <c r="J387" s="444"/>
    </row>
    <row r="388" spans="1:10" x14ac:dyDescent="0.25">
      <c r="A388" s="442"/>
      <c r="B388" s="443"/>
      <c r="C388" s="443"/>
      <c r="D388" s="443"/>
      <c r="E388" s="443"/>
      <c r="F388" s="443"/>
      <c r="G388" s="443"/>
      <c r="H388" s="443"/>
      <c r="I388" s="443"/>
      <c r="J388" s="444"/>
    </row>
    <row r="389" spans="1:10" x14ac:dyDescent="0.25">
      <c r="A389" s="442"/>
      <c r="B389" s="443"/>
      <c r="C389" s="443"/>
      <c r="D389" s="443"/>
      <c r="E389" s="443"/>
      <c r="F389" s="443"/>
      <c r="G389" s="443"/>
      <c r="H389" s="443"/>
      <c r="I389" s="443"/>
      <c r="J389" s="444"/>
    </row>
    <row r="390" spans="1:10" x14ac:dyDescent="0.25">
      <c r="A390" s="442"/>
      <c r="B390" s="443"/>
      <c r="C390" s="443"/>
      <c r="D390" s="443"/>
      <c r="E390" s="443"/>
      <c r="F390" s="443"/>
      <c r="G390" s="443"/>
      <c r="H390" s="443"/>
      <c r="I390" s="443"/>
      <c r="J390" s="444"/>
    </row>
    <row r="391" spans="1:10" x14ac:dyDescent="0.25">
      <c r="A391" s="442"/>
      <c r="B391" s="443"/>
      <c r="C391" s="443"/>
      <c r="D391" s="443"/>
      <c r="E391" s="443"/>
      <c r="F391" s="443"/>
      <c r="G391" s="443"/>
      <c r="H391" s="443"/>
      <c r="I391" s="443"/>
      <c r="J391" s="444"/>
    </row>
    <row r="392" spans="1:10" x14ac:dyDescent="0.25">
      <c r="A392" s="442"/>
      <c r="B392" s="443"/>
      <c r="C392" s="443"/>
      <c r="D392" s="443"/>
      <c r="E392" s="443"/>
      <c r="F392" s="443"/>
      <c r="G392" s="443"/>
      <c r="H392" s="443"/>
      <c r="I392" s="443"/>
      <c r="J392" s="444"/>
    </row>
    <row r="393" spans="1:10" x14ac:dyDescent="0.25">
      <c r="A393" s="442"/>
      <c r="B393" s="443"/>
      <c r="C393" s="443"/>
      <c r="D393" s="443"/>
      <c r="E393" s="443"/>
      <c r="F393" s="443"/>
      <c r="G393" s="443"/>
      <c r="H393" s="443"/>
      <c r="I393" s="443"/>
      <c r="J393" s="444"/>
    </row>
    <row r="394" spans="1:10" x14ac:dyDescent="0.25">
      <c r="A394" s="442"/>
      <c r="B394" s="443"/>
      <c r="C394" s="443"/>
      <c r="D394" s="443"/>
      <c r="E394" s="443"/>
      <c r="F394" s="443"/>
      <c r="G394" s="443"/>
      <c r="H394" s="443"/>
      <c r="I394" s="443"/>
      <c r="J394" s="444"/>
    </row>
    <row r="395" spans="1:10" x14ac:dyDescent="0.25">
      <c r="A395" s="442"/>
      <c r="B395" s="443"/>
      <c r="C395" s="443"/>
      <c r="D395" s="443"/>
      <c r="E395" s="443"/>
      <c r="F395" s="443"/>
      <c r="G395" s="443"/>
      <c r="H395" s="443"/>
      <c r="I395" s="443"/>
      <c r="J395" s="444"/>
    </row>
    <row r="396" spans="1:10" x14ac:dyDescent="0.25">
      <c r="A396" s="442"/>
      <c r="B396" s="443"/>
      <c r="C396" s="443"/>
      <c r="D396" s="443"/>
      <c r="E396" s="443"/>
      <c r="F396" s="443"/>
      <c r="G396" s="443"/>
      <c r="H396" s="443"/>
      <c r="I396" s="443"/>
      <c r="J396" s="444"/>
    </row>
    <row r="397" spans="1:10" x14ac:dyDescent="0.25">
      <c r="A397" s="442"/>
      <c r="B397" s="443"/>
      <c r="C397" s="443"/>
      <c r="D397" s="443"/>
      <c r="E397" s="443"/>
      <c r="F397" s="443"/>
      <c r="G397" s="443"/>
      <c r="H397" s="443"/>
      <c r="I397" s="443"/>
      <c r="J397" s="444"/>
    </row>
    <row r="398" spans="1:10" x14ac:dyDescent="0.25">
      <c r="A398" s="442"/>
      <c r="B398" s="443"/>
      <c r="C398" s="443"/>
      <c r="D398" s="443"/>
      <c r="E398" s="443"/>
      <c r="F398" s="443"/>
      <c r="G398" s="443"/>
      <c r="H398" s="443"/>
      <c r="I398" s="443"/>
      <c r="J398" s="444"/>
    </row>
    <row r="399" spans="1:10" x14ac:dyDescent="0.25">
      <c r="A399" s="442"/>
      <c r="B399" s="443"/>
      <c r="C399" s="443"/>
      <c r="D399" s="443"/>
      <c r="E399" s="443"/>
      <c r="F399" s="443"/>
      <c r="G399" s="443"/>
      <c r="H399" s="443"/>
      <c r="I399" s="443"/>
      <c r="J399" s="444"/>
    </row>
    <row r="400" spans="1:10" x14ac:dyDescent="0.25">
      <c r="A400" s="442"/>
      <c r="B400" s="443"/>
      <c r="C400" s="443"/>
      <c r="D400" s="443"/>
      <c r="E400" s="443"/>
      <c r="F400" s="443"/>
      <c r="G400" s="443"/>
      <c r="H400" s="443"/>
      <c r="I400" s="443"/>
      <c r="J400" s="444"/>
    </row>
    <row r="401" spans="1:10" x14ac:dyDescent="0.25">
      <c r="A401" s="442"/>
      <c r="B401" s="443"/>
      <c r="C401" s="443"/>
      <c r="D401" s="443"/>
      <c r="E401" s="443"/>
      <c r="F401" s="443"/>
      <c r="G401" s="443"/>
      <c r="H401" s="443"/>
      <c r="I401" s="443"/>
      <c r="J401" s="444"/>
    </row>
    <row r="402" spans="1:10" x14ac:dyDescent="0.25">
      <c r="A402" s="445"/>
      <c r="B402" s="446"/>
      <c r="C402" s="446"/>
      <c r="D402" s="446"/>
      <c r="E402" s="446"/>
      <c r="F402" s="446"/>
      <c r="G402" s="446"/>
      <c r="H402" s="446"/>
      <c r="I402" s="446"/>
      <c r="J402" s="447"/>
    </row>
    <row r="404" spans="1:10" ht="15.5" x14ac:dyDescent="0.35">
      <c r="A404" s="471" t="s">
        <v>848</v>
      </c>
      <c r="B404" s="472"/>
      <c r="C404" s="472"/>
      <c r="D404" s="472"/>
      <c r="E404" s="472"/>
      <c r="F404" s="472"/>
      <c r="G404" s="472"/>
      <c r="H404" s="473" t="str">
        <f>'[1]CONTACT INFORMATION'!$A$24</f>
        <v>San Diego</v>
      </c>
      <c r="I404" s="473"/>
      <c r="J404" s="474"/>
    </row>
    <row r="405" spans="1:10" ht="8.15" customHeight="1" x14ac:dyDescent="0.25">
      <c r="A405" s="227"/>
      <c r="B405" s="227"/>
      <c r="C405" s="227"/>
      <c r="D405" s="227"/>
      <c r="E405" s="227"/>
      <c r="F405" s="227"/>
      <c r="G405" s="227"/>
      <c r="H405" s="227"/>
      <c r="I405" s="227"/>
      <c r="J405" s="227"/>
    </row>
    <row r="406" spans="1:10" ht="14" x14ac:dyDescent="0.3">
      <c r="A406" s="475" t="s">
        <v>856</v>
      </c>
      <c r="B406" s="476"/>
      <c r="C406" s="476"/>
      <c r="D406" s="476"/>
      <c r="E406" s="476"/>
      <c r="F406" s="476"/>
      <c r="G406" s="476"/>
      <c r="H406" s="476"/>
      <c r="I406" s="476"/>
      <c r="J406" s="477"/>
    </row>
    <row r="407" spans="1:10" x14ac:dyDescent="0.25">
      <c r="A407" s="478" t="s">
        <v>854</v>
      </c>
      <c r="B407" s="479"/>
      <c r="C407" s="479"/>
      <c r="D407" s="480"/>
      <c r="E407" s="481" t="s">
        <v>972</v>
      </c>
      <c r="F407" s="482"/>
      <c r="G407" s="482"/>
      <c r="H407" s="482"/>
      <c r="I407" s="482"/>
      <c r="J407" s="483"/>
    </row>
    <row r="408" spans="1:10" x14ac:dyDescent="0.25">
      <c r="A408" s="487" t="s">
        <v>853</v>
      </c>
      <c r="B408" s="488"/>
      <c r="C408" s="488"/>
      <c r="D408" s="489"/>
      <c r="E408" s="484"/>
      <c r="F408" s="485"/>
      <c r="G408" s="485"/>
      <c r="H408" s="485"/>
      <c r="I408" s="485"/>
      <c r="J408" s="486"/>
    </row>
    <row r="409" spans="1:10" x14ac:dyDescent="0.25">
      <c r="A409" s="490" t="s">
        <v>808</v>
      </c>
      <c r="B409" s="491"/>
      <c r="C409" s="491"/>
      <c r="D409" s="492"/>
      <c r="E409" s="493" t="s">
        <v>478</v>
      </c>
      <c r="F409" s="494"/>
      <c r="G409" s="494"/>
      <c r="H409" s="494"/>
      <c r="I409" s="494"/>
      <c r="J409" s="495"/>
    </row>
    <row r="410" spans="1:10" ht="27" customHeight="1" x14ac:dyDescent="0.25">
      <c r="A410" s="228"/>
      <c r="B410" s="229"/>
      <c r="C410" s="229"/>
      <c r="D410" s="229"/>
      <c r="E410" s="496" t="s">
        <v>535</v>
      </c>
      <c r="F410" s="497"/>
      <c r="G410" s="496" t="s">
        <v>533</v>
      </c>
      <c r="H410" s="497"/>
      <c r="I410" s="498" t="s">
        <v>849</v>
      </c>
      <c r="J410" s="499"/>
    </row>
    <row r="411" spans="1:10" x14ac:dyDescent="0.25">
      <c r="A411" s="460" t="s">
        <v>527</v>
      </c>
      <c r="B411" s="461"/>
      <c r="C411" s="461"/>
      <c r="D411" s="462"/>
      <c r="E411" s="469"/>
      <c r="F411" s="469"/>
      <c r="G411" s="469"/>
      <c r="H411" s="469"/>
      <c r="I411" s="470"/>
      <c r="J411" s="470"/>
    </row>
    <row r="412" spans="1:10" x14ac:dyDescent="0.25">
      <c r="A412" s="465" t="s">
        <v>528</v>
      </c>
      <c r="B412" s="466"/>
      <c r="C412" s="466"/>
      <c r="D412" s="467"/>
      <c r="E412" s="451"/>
      <c r="F412" s="451"/>
      <c r="G412" s="452"/>
      <c r="H412" s="452"/>
      <c r="I412" s="468"/>
      <c r="J412" s="468"/>
    </row>
    <row r="413" spans="1:10" x14ac:dyDescent="0.25">
      <c r="A413" s="460" t="s">
        <v>529</v>
      </c>
      <c r="B413" s="461"/>
      <c r="C413" s="461"/>
      <c r="D413" s="462"/>
      <c r="E413" s="469"/>
      <c r="F413" s="469"/>
      <c r="G413" s="469"/>
      <c r="H413" s="469"/>
      <c r="I413" s="470"/>
      <c r="J413" s="470"/>
    </row>
    <row r="414" spans="1:10" x14ac:dyDescent="0.25">
      <c r="A414" s="465" t="s">
        <v>530</v>
      </c>
      <c r="B414" s="466"/>
      <c r="C414" s="466"/>
      <c r="D414" s="467"/>
      <c r="E414" s="451">
        <v>593252</v>
      </c>
      <c r="F414" s="451"/>
      <c r="G414" s="452"/>
      <c r="H414" s="452"/>
      <c r="I414" s="468"/>
      <c r="J414" s="468"/>
    </row>
    <row r="415" spans="1:10" x14ac:dyDescent="0.25">
      <c r="A415" s="460" t="s">
        <v>531</v>
      </c>
      <c r="B415" s="461"/>
      <c r="C415" s="461"/>
      <c r="D415" s="462"/>
      <c r="E415" s="469"/>
      <c r="F415" s="469"/>
      <c r="G415" s="469"/>
      <c r="H415" s="469"/>
      <c r="I415" s="470"/>
      <c r="J415" s="470"/>
    </row>
    <row r="416" spans="1:10" x14ac:dyDescent="0.25">
      <c r="A416" s="465" t="s">
        <v>532</v>
      </c>
      <c r="B416" s="466"/>
      <c r="C416" s="466"/>
      <c r="D416" s="467"/>
      <c r="E416" s="451"/>
      <c r="F416" s="451"/>
      <c r="G416" s="452"/>
      <c r="H416" s="452"/>
      <c r="I416" s="468"/>
      <c r="J416" s="468"/>
    </row>
    <row r="417" spans="1:10" x14ac:dyDescent="0.25">
      <c r="A417" s="460" t="s">
        <v>537</v>
      </c>
      <c r="B417" s="461"/>
      <c r="C417" s="461"/>
      <c r="D417" s="462"/>
      <c r="E417" s="463"/>
      <c r="F417" s="463"/>
      <c r="G417" s="463"/>
      <c r="H417" s="463"/>
      <c r="I417" s="464"/>
      <c r="J417" s="464"/>
    </row>
    <row r="418" spans="1:10" x14ac:dyDescent="0.25">
      <c r="A418" s="448"/>
      <c r="B418" s="449"/>
      <c r="C418" s="449"/>
      <c r="D418" s="450"/>
      <c r="E418" s="451"/>
      <c r="F418" s="451"/>
      <c r="G418" s="452"/>
      <c r="H418" s="452"/>
      <c r="I418" s="452"/>
      <c r="J418" s="452"/>
    </row>
    <row r="419" spans="1:10" x14ac:dyDescent="0.25">
      <c r="A419" s="448"/>
      <c r="B419" s="449"/>
      <c r="C419" s="449"/>
      <c r="D419" s="450"/>
      <c r="E419" s="451"/>
      <c r="F419" s="451"/>
      <c r="G419" s="452"/>
      <c r="H419" s="452"/>
      <c r="I419" s="452"/>
      <c r="J419" s="452"/>
    </row>
    <row r="420" spans="1:10" x14ac:dyDescent="0.25">
      <c r="A420" s="448"/>
      <c r="B420" s="449"/>
      <c r="C420" s="449"/>
      <c r="D420" s="450"/>
      <c r="E420" s="451"/>
      <c r="F420" s="451"/>
      <c r="G420" s="452"/>
      <c r="H420" s="452"/>
      <c r="I420" s="452"/>
      <c r="J420" s="452"/>
    </row>
    <row r="421" spans="1:10" ht="13" x14ac:dyDescent="0.3">
      <c r="A421" s="453" t="s">
        <v>534</v>
      </c>
      <c r="B421" s="454"/>
      <c r="C421" s="454"/>
      <c r="D421" s="455"/>
      <c r="E421" s="456">
        <f>SUM(E411:E420)</f>
        <v>593252</v>
      </c>
      <c r="F421" s="456"/>
      <c r="G421" s="456">
        <f>SUM(G411:G420)</f>
        <v>0</v>
      </c>
      <c r="H421" s="456"/>
      <c r="I421" s="456">
        <f>SUM(I411:I420)</f>
        <v>0</v>
      </c>
      <c r="J421" s="456"/>
    </row>
    <row r="422" spans="1:10" x14ac:dyDescent="0.25">
      <c r="A422" s="457" t="s">
        <v>860</v>
      </c>
      <c r="B422" s="458"/>
      <c r="C422" s="458"/>
      <c r="D422" s="458"/>
      <c r="E422" s="458"/>
      <c r="F422" s="458"/>
      <c r="G422" s="458"/>
      <c r="H422" s="458"/>
      <c r="I422" s="458"/>
      <c r="J422" s="459"/>
    </row>
    <row r="423" spans="1:10" x14ac:dyDescent="0.25">
      <c r="A423" s="434" t="s">
        <v>861</v>
      </c>
      <c r="B423" s="435"/>
      <c r="C423" s="435"/>
      <c r="D423" s="435"/>
      <c r="E423" s="435"/>
      <c r="F423" s="435"/>
      <c r="G423" s="435"/>
      <c r="H423" s="435"/>
      <c r="I423" s="435"/>
      <c r="J423" s="436"/>
    </row>
    <row r="424" spans="1:10" x14ac:dyDescent="0.25">
      <c r="A424" s="434" t="s">
        <v>862</v>
      </c>
      <c r="B424" s="435"/>
      <c r="C424" s="435"/>
      <c r="D424" s="435"/>
      <c r="E424" s="435"/>
      <c r="F424" s="435"/>
      <c r="G424" s="435"/>
      <c r="H424" s="435"/>
      <c r="I424" s="435"/>
      <c r="J424" s="436"/>
    </row>
    <row r="425" spans="1:10" x14ac:dyDescent="0.25">
      <c r="A425" s="437" t="s">
        <v>863</v>
      </c>
      <c r="B425" s="438"/>
      <c r="C425" s="438"/>
      <c r="D425" s="438"/>
      <c r="E425" s="438"/>
      <c r="F425" s="438"/>
      <c r="G425" s="438"/>
      <c r="H425" s="438"/>
      <c r="I425" s="438"/>
      <c r="J425" s="439"/>
    </row>
    <row r="426" spans="1:10" x14ac:dyDescent="0.25">
      <c r="A426" s="321" t="s">
        <v>953</v>
      </c>
      <c r="B426" s="440"/>
      <c r="C426" s="440"/>
      <c r="D426" s="440"/>
      <c r="E426" s="440"/>
      <c r="F426" s="440"/>
      <c r="G426" s="440"/>
      <c r="H426" s="440"/>
      <c r="I426" s="440"/>
      <c r="J426" s="441"/>
    </row>
    <row r="427" spans="1:10" x14ac:dyDescent="0.25">
      <c r="A427" s="442"/>
      <c r="B427" s="443"/>
      <c r="C427" s="443"/>
      <c r="D427" s="443"/>
      <c r="E427" s="443"/>
      <c r="F427" s="443"/>
      <c r="G427" s="443"/>
      <c r="H427" s="443"/>
      <c r="I427" s="443"/>
      <c r="J427" s="444"/>
    </row>
    <row r="428" spans="1:10" x14ac:dyDescent="0.25">
      <c r="A428" s="442"/>
      <c r="B428" s="443"/>
      <c r="C428" s="443"/>
      <c r="D428" s="443"/>
      <c r="E428" s="443"/>
      <c r="F428" s="443"/>
      <c r="G428" s="443"/>
      <c r="H428" s="443"/>
      <c r="I428" s="443"/>
      <c r="J428" s="444"/>
    </row>
    <row r="429" spans="1:10" x14ac:dyDescent="0.25">
      <c r="A429" s="442"/>
      <c r="B429" s="443"/>
      <c r="C429" s="443"/>
      <c r="D429" s="443"/>
      <c r="E429" s="443"/>
      <c r="F429" s="443"/>
      <c r="G429" s="443"/>
      <c r="H429" s="443"/>
      <c r="I429" s="443"/>
      <c r="J429" s="444"/>
    </row>
    <row r="430" spans="1:10" x14ac:dyDescent="0.25">
      <c r="A430" s="442"/>
      <c r="B430" s="443"/>
      <c r="C430" s="443"/>
      <c r="D430" s="443"/>
      <c r="E430" s="443"/>
      <c r="F430" s="443"/>
      <c r="G430" s="443"/>
      <c r="H430" s="443"/>
      <c r="I430" s="443"/>
      <c r="J430" s="444"/>
    </row>
    <row r="431" spans="1:10" x14ac:dyDescent="0.25">
      <c r="A431" s="442"/>
      <c r="B431" s="443"/>
      <c r="C431" s="443"/>
      <c r="D431" s="443"/>
      <c r="E431" s="443"/>
      <c r="F431" s="443"/>
      <c r="G431" s="443"/>
      <c r="H431" s="443"/>
      <c r="I431" s="443"/>
      <c r="J431" s="444"/>
    </row>
    <row r="432" spans="1:10" x14ac:dyDescent="0.25">
      <c r="A432" s="442"/>
      <c r="B432" s="443"/>
      <c r="C432" s="443"/>
      <c r="D432" s="443"/>
      <c r="E432" s="443"/>
      <c r="F432" s="443"/>
      <c r="G432" s="443"/>
      <c r="H432" s="443"/>
      <c r="I432" s="443"/>
      <c r="J432" s="444"/>
    </row>
    <row r="433" spans="1:10" x14ac:dyDescent="0.25">
      <c r="A433" s="442"/>
      <c r="B433" s="443"/>
      <c r="C433" s="443"/>
      <c r="D433" s="443"/>
      <c r="E433" s="443"/>
      <c r="F433" s="443"/>
      <c r="G433" s="443"/>
      <c r="H433" s="443"/>
      <c r="I433" s="443"/>
      <c r="J433" s="444"/>
    </row>
    <row r="434" spans="1:10" x14ac:dyDescent="0.25">
      <c r="A434" s="442"/>
      <c r="B434" s="443"/>
      <c r="C434" s="443"/>
      <c r="D434" s="443"/>
      <c r="E434" s="443"/>
      <c r="F434" s="443"/>
      <c r="G434" s="443"/>
      <c r="H434" s="443"/>
      <c r="I434" s="443"/>
      <c r="J434" s="444"/>
    </row>
    <row r="435" spans="1:10" x14ac:dyDescent="0.25">
      <c r="A435" s="442"/>
      <c r="B435" s="443"/>
      <c r="C435" s="443"/>
      <c r="D435" s="443"/>
      <c r="E435" s="443"/>
      <c r="F435" s="443"/>
      <c r="G435" s="443"/>
      <c r="H435" s="443"/>
      <c r="I435" s="443"/>
      <c r="J435" s="444"/>
    </row>
    <row r="436" spans="1:10" x14ac:dyDescent="0.25">
      <c r="A436" s="442"/>
      <c r="B436" s="443"/>
      <c r="C436" s="443"/>
      <c r="D436" s="443"/>
      <c r="E436" s="443"/>
      <c r="F436" s="443"/>
      <c r="G436" s="443"/>
      <c r="H436" s="443"/>
      <c r="I436" s="443"/>
      <c r="J436" s="444"/>
    </row>
    <row r="437" spans="1:10" x14ac:dyDescent="0.25">
      <c r="A437" s="442"/>
      <c r="B437" s="443"/>
      <c r="C437" s="443"/>
      <c r="D437" s="443"/>
      <c r="E437" s="443"/>
      <c r="F437" s="443"/>
      <c r="G437" s="443"/>
      <c r="H437" s="443"/>
      <c r="I437" s="443"/>
      <c r="J437" s="444"/>
    </row>
    <row r="438" spans="1:10" x14ac:dyDescent="0.25">
      <c r="A438" s="442"/>
      <c r="B438" s="443"/>
      <c r="C438" s="443"/>
      <c r="D438" s="443"/>
      <c r="E438" s="443"/>
      <c r="F438" s="443"/>
      <c r="G438" s="443"/>
      <c r="H438" s="443"/>
      <c r="I438" s="443"/>
      <c r="J438" s="444"/>
    </row>
    <row r="439" spans="1:10" x14ac:dyDescent="0.25">
      <c r="A439" s="442"/>
      <c r="B439" s="443"/>
      <c r="C439" s="443"/>
      <c r="D439" s="443"/>
      <c r="E439" s="443"/>
      <c r="F439" s="443"/>
      <c r="G439" s="443"/>
      <c r="H439" s="443"/>
      <c r="I439" s="443"/>
      <c r="J439" s="444"/>
    </row>
    <row r="440" spans="1:10" x14ac:dyDescent="0.25">
      <c r="A440" s="442"/>
      <c r="B440" s="443"/>
      <c r="C440" s="443"/>
      <c r="D440" s="443"/>
      <c r="E440" s="443"/>
      <c r="F440" s="443"/>
      <c r="G440" s="443"/>
      <c r="H440" s="443"/>
      <c r="I440" s="443"/>
      <c r="J440" s="444"/>
    </row>
    <row r="441" spans="1:10" x14ac:dyDescent="0.25">
      <c r="A441" s="442"/>
      <c r="B441" s="443"/>
      <c r="C441" s="443"/>
      <c r="D441" s="443"/>
      <c r="E441" s="443"/>
      <c r="F441" s="443"/>
      <c r="G441" s="443"/>
      <c r="H441" s="443"/>
      <c r="I441" s="443"/>
      <c r="J441" s="444"/>
    </row>
    <row r="442" spans="1:10" x14ac:dyDescent="0.25">
      <c r="A442" s="442"/>
      <c r="B442" s="443"/>
      <c r="C442" s="443"/>
      <c r="D442" s="443"/>
      <c r="E442" s="443"/>
      <c r="F442" s="443"/>
      <c r="G442" s="443"/>
      <c r="H442" s="443"/>
      <c r="I442" s="443"/>
      <c r="J442" s="444"/>
    </row>
    <row r="443" spans="1:10" x14ac:dyDescent="0.25">
      <c r="A443" s="442"/>
      <c r="B443" s="443"/>
      <c r="C443" s="443"/>
      <c r="D443" s="443"/>
      <c r="E443" s="443"/>
      <c r="F443" s="443"/>
      <c r="G443" s="443"/>
      <c r="H443" s="443"/>
      <c r="I443" s="443"/>
      <c r="J443" s="444"/>
    </row>
    <row r="444" spans="1:10" x14ac:dyDescent="0.25">
      <c r="A444" s="442"/>
      <c r="B444" s="443"/>
      <c r="C444" s="443"/>
      <c r="D444" s="443"/>
      <c r="E444" s="443"/>
      <c r="F444" s="443"/>
      <c r="G444" s="443"/>
      <c r="H444" s="443"/>
      <c r="I444" s="443"/>
      <c r="J444" s="444"/>
    </row>
    <row r="445" spans="1:10" x14ac:dyDescent="0.25">
      <c r="A445" s="442"/>
      <c r="B445" s="443"/>
      <c r="C445" s="443"/>
      <c r="D445" s="443"/>
      <c r="E445" s="443"/>
      <c r="F445" s="443"/>
      <c r="G445" s="443"/>
      <c r="H445" s="443"/>
      <c r="I445" s="443"/>
      <c r="J445" s="444"/>
    </row>
    <row r="446" spans="1:10" x14ac:dyDescent="0.25">
      <c r="A446" s="442"/>
      <c r="B446" s="443"/>
      <c r="C446" s="443"/>
      <c r="D446" s="443"/>
      <c r="E446" s="443"/>
      <c r="F446" s="443"/>
      <c r="G446" s="443"/>
      <c r="H446" s="443"/>
      <c r="I446" s="443"/>
      <c r="J446" s="444"/>
    </row>
    <row r="447" spans="1:10" x14ac:dyDescent="0.25">
      <c r="A447" s="442"/>
      <c r="B447" s="443"/>
      <c r="C447" s="443"/>
      <c r="D447" s="443"/>
      <c r="E447" s="443"/>
      <c r="F447" s="443"/>
      <c r="G447" s="443"/>
      <c r="H447" s="443"/>
      <c r="I447" s="443"/>
      <c r="J447" s="444"/>
    </row>
    <row r="448" spans="1:10" x14ac:dyDescent="0.25">
      <c r="A448" s="442"/>
      <c r="B448" s="443"/>
      <c r="C448" s="443"/>
      <c r="D448" s="443"/>
      <c r="E448" s="443"/>
      <c r="F448" s="443"/>
      <c r="G448" s="443"/>
      <c r="H448" s="443"/>
      <c r="I448" s="443"/>
      <c r="J448" s="444"/>
    </row>
    <row r="449" spans="1:10" x14ac:dyDescent="0.25">
      <c r="A449" s="442"/>
      <c r="B449" s="443"/>
      <c r="C449" s="443"/>
      <c r="D449" s="443"/>
      <c r="E449" s="443"/>
      <c r="F449" s="443"/>
      <c r="G449" s="443"/>
      <c r="H449" s="443"/>
      <c r="I449" s="443"/>
      <c r="J449" s="444"/>
    </row>
    <row r="450" spans="1:10" x14ac:dyDescent="0.25">
      <c r="A450" s="442"/>
      <c r="B450" s="443"/>
      <c r="C450" s="443"/>
      <c r="D450" s="443"/>
      <c r="E450" s="443"/>
      <c r="F450" s="443"/>
      <c r="G450" s="443"/>
      <c r="H450" s="443"/>
      <c r="I450" s="443"/>
      <c r="J450" s="444"/>
    </row>
    <row r="451" spans="1:10" x14ac:dyDescent="0.25">
      <c r="A451" s="442"/>
      <c r="B451" s="443"/>
      <c r="C451" s="443"/>
      <c r="D451" s="443"/>
      <c r="E451" s="443"/>
      <c r="F451" s="443"/>
      <c r="G451" s="443"/>
      <c r="H451" s="443"/>
      <c r="I451" s="443"/>
      <c r="J451" s="444"/>
    </row>
    <row r="452" spans="1:10" x14ac:dyDescent="0.25">
      <c r="A452" s="442"/>
      <c r="B452" s="443"/>
      <c r="C452" s="443"/>
      <c r="D452" s="443"/>
      <c r="E452" s="443"/>
      <c r="F452" s="443"/>
      <c r="G452" s="443"/>
      <c r="H452" s="443"/>
      <c r="I452" s="443"/>
      <c r="J452" s="444"/>
    </row>
    <row r="453" spans="1:10" x14ac:dyDescent="0.25">
      <c r="A453" s="442"/>
      <c r="B453" s="443"/>
      <c r="C453" s="443"/>
      <c r="D453" s="443"/>
      <c r="E453" s="443"/>
      <c r="F453" s="443"/>
      <c r="G453" s="443"/>
      <c r="H453" s="443"/>
      <c r="I453" s="443"/>
      <c r="J453" s="444"/>
    </row>
    <row r="454" spans="1:10" x14ac:dyDescent="0.25">
      <c r="A454" s="442"/>
      <c r="B454" s="443"/>
      <c r="C454" s="443"/>
      <c r="D454" s="443"/>
      <c r="E454" s="443"/>
      <c r="F454" s="443"/>
      <c r="G454" s="443"/>
      <c r="H454" s="443"/>
      <c r="I454" s="443"/>
      <c r="J454" s="444"/>
    </row>
    <row r="455" spans="1:10" x14ac:dyDescent="0.25">
      <c r="A455" s="442"/>
      <c r="B455" s="443"/>
      <c r="C455" s="443"/>
      <c r="D455" s="443"/>
      <c r="E455" s="443"/>
      <c r="F455" s="443"/>
      <c r="G455" s="443"/>
      <c r="H455" s="443"/>
      <c r="I455" s="443"/>
      <c r="J455" s="444"/>
    </row>
    <row r="456" spans="1:10" x14ac:dyDescent="0.25">
      <c r="A456" s="442"/>
      <c r="B456" s="443"/>
      <c r="C456" s="443"/>
      <c r="D456" s="443"/>
      <c r="E456" s="443"/>
      <c r="F456" s="443"/>
      <c r="G456" s="443"/>
      <c r="H456" s="443"/>
      <c r="I456" s="443"/>
      <c r="J456" s="444"/>
    </row>
    <row r="457" spans="1:10" x14ac:dyDescent="0.25">
      <c r="A457" s="442"/>
      <c r="B457" s="443"/>
      <c r="C457" s="443"/>
      <c r="D457" s="443"/>
      <c r="E457" s="443"/>
      <c r="F457" s="443"/>
      <c r="G457" s="443"/>
      <c r="H457" s="443"/>
      <c r="I457" s="443"/>
      <c r="J457" s="444"/>
    </row>
    <row r="458" spans="1:10" x14ac:dyDescent="0.25">
      <c r="A458" s="442"/>
      <c r="B458" s="443"/>
      <c r="C458" s="443"/>
      <c r="D458" s="443"/>
      <c r="E458" s="443"/>
      <c r="F458" s="443"/>
      <c r="G458" s="443"/>
      <c r="H458" s="443"/>
      <c r="I458" s="443"/>
      <c r="J458" s="444"/>
    </row>
    <row r="459" spans="1:10" x14ac:dyDescent="0.25">
      <c r="A459" s="442"/>
      <c r="B459" s="443"/>
      <c r="C459" s="443"/>
      <c r="D459" s="443"/>
      <c r="E459" s="443"/>
      <c r="F459" s="443"/>
      <c r="G459" s="443"/>
      <c r="H459" s="443"/>
      <c r="I459" s="443"/>
      <c r="J459" s="444"/>
    </row>
    <row r="460" spans="1:10" x14ac:dyDescent="0.25">
      <c r="A460" s="445"/>
      <c r="B460" s="446"/>
      <c r="C460" s="446"/>
      <c r="D460" s="446"/>
      <c r="E460" s="446"/>
      <c r="F460" s="446"/>
      <c r="G460" s="446"/>
      <c r="H460" s="446"/>
      <c r="I460" s="446"/>
      <c r="J460" s="447"/>
    </row>
    <row r="462" spans="1:10" ht="15.5" x14ac:dyDescent="0.35">
      <c r="A462" s="471" t="s">
        <v>848</v>
      </c>
      <c r="B462" s="472"/>
      <c r="C462" s="472"/>
      <c r="D462" s="472"/>
      <c r="E462" s="472"/>
      <c r="F462" s="472"/>
      <c r="G462" s="472"/>
      <c r="H462" s="473" t="str">
        <f>'[1]CONTACT INFORMATION'!$A$24</f>
        <v>San Diego</v>
      </c>
      <c r="I462" s="473"/>
      <c r="J462" s="474"/>
    </row>
    <row r="463" spans="1:10" ht="8.15" customHeight="1" x14ac:dyDescent="0.25">
      <c r="A463" s="227"/>
      <c r="B463" s="227"/>
      <c r="C463" s="227"/>
      <c r="D463" s="227"/>
      <c r="E463" s="227"/>
      <c r="F463" s="227"/>
      <c r="G463" s="227"/>
      <c r="H463" s="227"/>
      <c r="I463" s="227"/>
      <c r="J463" s="227"/>
    </row>
    <row r="464" spans="1:10" ht="14" x14ac:dyDescent="0.3">
      <c r="A464" s="475" t="s">
        <v>857</v>
      </c>
      <c r="B464" s="476"/>
      <c r="C464" s="476"/>
      <c r="D464" s="476"/>
      <c r="E464" s="476"/>
      <c r="F464" s="476"/>
      <c r="G464" s="476"/>
      <c r="H464" s="476"/>
      <c r="I464" s="476"/>
      <c r="J464" s="477"/>
    </row>
    <row r="465" spans="1:11" ht="12.75" customHeight="1" x14ac:dyDescent="0.25">
      <c r="A465" s="478" t="s">
        <v>854</v>
      </c>
      <c r="B465" s="479"/>
      <c r="C465" s="479"/>
      <c r="D465" s="480"/>
      <c r="E465" s="481" t="s">
        <v>954</v>
      </c>
      <c r="F465" s="482"/>
      <c r="G465" s="482"/>
      <c r="H465" s="482"/>
      <c r="I465" s="482"/>
      <c r="J465" s="483"/>
    </row>
    <row r="466" spans="1:11" ht="12.75" customHeight="1" x14ac:dyDescent="0.25">
      <c r="A466" s="487" t="s">
        <v>853</v>
      </c>
      <c r="B466" s="488"/>
      <c r="C466" s="488"/>
      <c r="D466" s="489"/>
      <c r="E466" s="484"/>
      <c r="F466" s="485"/>
      <c r="G466" s="485"/>
      <c r="H466" s="485"/>
      <c r="I466" s="485"/>
      <c r="J466" s="486"/>
    </row>
    <row r="467" spans="1:11" x14ac:dyDescent="0.25">
      <c r="A467" s="490" t="s">
        <v>808</v>
      </c>
      <c r="B467" s="491"/>
      <c r="C467" s="491"/>
      <c r="D467" s="492"/>
      <c r="E467" s="493" t="s">
        <v>517</v>
      </c>
      <c r="F467" s="494"/>
      <c r="G467" s="494"/>
      <c r="H467" s="494"/>
      <c r="I467" s="494"/>
      <c r="J467" s="495"/>
    </row>
    <row r="468" spans="1:11" ht="27" customHeight="1" x14ac:dyDescent="0.25">
      <c r="A468" s="228"/>
      <c r="B468" s="229"/>
      <c r="C468" s="229"/>
      <c r="D468" s="229"/>
      <c r="E468" s="496" t="s">
        <v>535</v>
      </c>
      <c r="F468" s="497"/>
      <c r="G468" s="496" t="s">
        <v>533</v>
      </c>
      <c r="H468" s="497"/>
      <c r="I468" s="498" t="s">
        <v>849</v>
      </c>
      <c r="J468" s="499"/>
    </row>
    <row r="469" spans="1:11" x14ac:dyDescent="0.25">
      <c r="A469" s="460" t="s">
        <v>527</v>
      </c>
      <c r="B469" s="461"/>
      <c r="C469" s="461"/>
      <c r="D469" s="462"/>
      <c r="E469" s="469"/>
      <c r="F469" s="469"/>
      <c r="G469" s="469"/>
      <c r="H469" s="469"/>
      <c r="I469" s="470"/>
      <c r="J469" s="470"/>
      <c r="K469" s="103"/>
    </row>
    <row r="470" spans="1:11" x14ac:dyDescent="0.25">
      <c r="A470" s="465" t="s">
        <v>528</v>
      </c>
      <c r="B470" s="466"/>
      <c r="C470" s="466"/>
      <c r="D470" s="467"/>
      <c r="E470" s="451"/>
      <c r="F470" s="451"/>
      <c r="G470" s="452"/>
      <c r="H470" s="452"/>
      <c r="I470" s="468"/>
      <c r="J470" s="468"/>
    </row>
    <row r="471" spans="1:11" x14ac:dyDescent="0.25">
      <c r="A471" s="460" t="s">
        <v>529</v>
      </c>
      <c r="B471" s="461"/>
      <c r="C471" s="461"/>
      <c r="D471" s="462"/>
      <c r="E471" s="469"/>
      <c r="F471" s="469"/>
      <c r="G471" s="469"/>
      <c r="H471" s="469"/>
      <c r="I471" s="470"/>
      <c r="J471" s="470"/>
    </row>
    <row r="472" spans="1:11" x14ac:dyDescent="0.25">
      <c r="A472" s="465" t="s">
        <v>530</v>
      </c>
      <c r="B472" s="466"/>
      <c r="C472" s="466"/>
      <c r="D472" s="467"/>
      <c r="E472" s="451">
        <v>42990</v>
      </c>
      <c r="F472" s="451"/>
      <c r="G472" s="452"/>
      <c r="H472" s="452"/>
      <c r="I472" s="468"/>
      <c r="J472" s="468"/>
    </row>
    <row r="473" spans="1:11" x14ac:dyDescent="0.25">
      <c r="A473" s="460" t="s">
        <v>531</v>
      </c>
      <c r="B473" s="461"/>
      <c r="C473" s="461"/>
      <c r="D473" s="462"/>
      <c r="E473" s="469"/>
      <c r="F473" s="469"/>
      <c r="G473" s="469"/>
      <c r="H473" s="469"/>
      <c r="I473" s="470"/>
      <c r="J473" s="470"/>
    </row>
    <row r="474" spans="1:11" x14ac:dyDescent="0.25">
      <c r="A474" s="465" t="s">
        <v>532</v>
      </c>
      <c r="B474" s="466"/>
      <c r="C474" s="466"/>
      <c r="D474" s="467"/>
      <c r="E474" s="451"/>
      <c r="F474" s="451"/>
      <c r="G474" s="452"/>
      <c r="H474" s="452"/>
      <c r="I474" s="468"/>
      <c r="J474" s="468"/>
    </row>
    <row r="475" spans="1:11" x14ac:dyDescent="0.25">
      <c r="A475" s="460" t="s">
        <v>537</v>
      </c>
      <c r="B475" s="461"/>
      <c r="C475" s="461"/>
      <c r="D475" s="462"/>
      <c r="E475" s="463"/>
      <c r="F475" s="463"/>
      <c r="G475" s="463"/>
      <c r="H475" s="463"/>
      <c r="I475" s="464"/>
      <c r="J475" s="464"/>
    </row>
    <row r="476" spans="1:11" x14ac:dyDescent="0.25">
      <c r="A476" s="448"/>
      <c r="B476" s="449"/>
      <c r="C476" s="449"/>
      <c r="D476" s="450"/>
      <c r="E476" s="451"/>
      <c r="F476" s="451"/>
      <c r="G476" s="452"/>
      <c r="H476" s="452"/>
      <c r="I476" s="452"/>
      <c r="J476" s="452"/>
    </row>
    <row r="477" spans="1:11" x14ac:dyDescent="0.25">
      <c r="A477" s="448"/>
      <c r="B477" s="449"/>
      <c r="C477" s="449"/>
      <c r="D477" s="450"/>
      <c r="E477" s="451"/>
      <c r="F477" s="451"/>
      <c r="G477" s="452"/>
      <c r="H477" s="452"/>
      <c r="I477" s="452"/>
      <c r="J477" s="452"/>
    </row>
    <row r="478" spans="1:11" x14ac:dyDescent="0.25">
      <c r="A478" s="448"/>
      <c r="B478" s="449"/>
      <c r="C478" s="449"/>
      <c r="D478" s="450"/>
      <c r="E478" s="451"/>
      <c r="F478" s="451"/>
      <c r="G478" s="452"/>
      <c r="H478" s="452"/>
      <c r="I478" s="452"/>
      <c r="J478" s="452"/>
    </row>
    <row r="479" spans="1:11" ht="13" x14ac:dyDescent="0.3">
      <c r="A479" s="453" t="s">
        <v>534</v>
      </c>
      <c r="B479" s="454"/>
      <c r="C479" s="454"/>
      <c r="D479" s="455"/>
      <c r="E479" s="456">
        <f>SUM(E469:E478)</f>
        <v>42990</v>
      </c>
      <c r="F479" s="456"/>
      <c r="G479" s="456">
        <f>SUM(G469:G478)</f>
        <v>0</v>
      </c>
      <c r="H479" s="456"/>
      <c r="I479" s="456">
        <f>SUM(I469:I478)</f>
        <v>0</v>
      </c>
      <c r="J479" s="456"/>
    </row>
    <row r="480" spans="1:11" ht="12.75" customHeight="1" x14ac:dyDescent="0.25">
      <c r="A480" s="457" t="s">
        <v>860</v>
      </c>
      <c r="B480" s="458"/>
      <c r="C480" s="458"/>
      <c r="D480" s="458"/>
      <c r="E480" s="458"/>
      <c r="F480" s="458"/>
      <c r="G480" s="458"/>
      <c r="H480" s="458"/>
      <c r="I480" s="458"/>
      <c r="J480" s="459"/>
    </row>
    <row r="481" spans="1:10" ht="12.75" customHeight="1" x14ac:dyDescent="0.25">
      <c r="A481" s="434" t="s">
        <v>861</v>
      </c>
      <c r="B481" s="435"/>
      <c r="C481" s="435"/>
      <c r="D481" s="435"/>
      <c r="E481" s="435"/>
      <c r="F481" s="435"/>
      <c r="G481" s="435"/>
      <c r="H481" s="435"/>
      <c r="I481" s="435"/>
      <c r="J481" s="436"/>
    </row>
    <row r="482" spans="1:10" ht="12.75" customHeight="1" x14ac:dyDescent="0.25">
      <c r="A482" s="434" t="s">
        <v>862</v>
      </c>
      <c r="B482" s="435"/>
      <c r="C482" s="435"/>
      <c r="D482" s="435"/>
      <c r="E482" s="435"/>
      <c r="F482" s="435"/>
      <c r="G482" s="435"/>
      <c r="H482" s="435"/>
      <c r="I482" s="435"/>
      <c r="J482" s="436"/>
    </row>
    <row r="483" spans="1:10" ht="12.75" customHeight="1" x14ac:dyDescent="0.25">
      <c r="A483" s="437" t="s">
        <v>863</v>
      </c>
      <c r="B483" s="438"/>
      <c r="C483" s="438"/>
      <c r="D483" s="438"/>
      <c r="E483" s="438"/>
      <c r="F483" s="438"/>
      <c r="G483" s="438"/>
      <c r="H483" s="438"/>
      <c r="I483" s="438"/>
      <c r="J483" s="439"/>
    </row>
    <row r="484" spans="1:10" x14ac:dyDescent="0.25">
      <c r="A484" s="321" t="s">
        <v>973</v>
      </c>
      <c r="B484" s="440"/>
      <c r="C484" s="440"/>
      <c r="D484" s="440"/>
      <c r="E484" s="440"/>
      <c r="F484" s="440"/>
      <c r="G484" s="440"/>
      <c r="H484" s="440"/>
      <c r="I484" s="440"/>
      <c r="J484" s="441"/>
    </row>
    <row r="485" spans="1:10" x14ac:dyDescent="0.25">
      <c r="A485" s="442"/>
      <c r="B485" s="443"/>
      <c r="C485" s="443"/>
      <c r="D485" s="443"/>
      <c r="E485" s="443"/>
      <c r="F485" s="443"/>
      <c r="G485" s="443"/>
      <c r="H485" s="443"/>
      <c r="I485" s="443"/>
      <c r="J485" s="444"/>
    </row>
    <row r="486" spans="1:10" x14ac:dyDescent="0.25">
      <c r="A486" s="442"/>
      <c r="B486" s="443"/>
      <c r="C486" s="443"/>
      <c r="D486" s="443"/>
      <c r="E486" s="443"/>
      <c r="F486" s="443"/>
      <c r="G486" s="443"/>
      <c r="H486" s="443"/>
      <c r="I486" s="443"/>
      <c r="J486" s="444"/>
    </row>
    <row r="487" spans="1:10" x14ac:dyDescent="0.25">
      <c r="A487" s="442"/>
      <c r="B487" s="443"/>
      <c r="C487" s="443"/>
      <c r="D487" s="443"/>
      <c r="E487" s="443"/>
      <c r="F487" s="443"/>
      <c r="G487" s="443"/>
      <c r="H487" s="443"/>
      <c r="I487" s="443"/>
      <c r="J487" s="444"/>
    </row>
    <row r="488" spans="1:10" x14ac:dyDescent="0.25">
      <c r="A488" s="442"/>
      <c r="B488" s="443"/>
      <c r="C488" s="443"/>
      <c r="D488" s="443"/>
      <c r="E488" s="443"/>
      <c r="F488" s="443"/>
      <c r="G488" s="443"/>
      <c r="H488" s="443"/>
      <c r="I488" s="443"/>
      <c r="J488" s="444"/>
    </row>
    <row r="489" spans="1:10" x14ac:dyDescent="0.25">
      <c r="A489" s="442"/>
      <c r="B489" s="443"/>
      <c r="C489" s="443"/>
      <c r="D489" s="443"/>
      <c r="E489" s="443"/>
      <c r="F489" s="443"/>
      <c r="G489" s="443"/>
      <c r="H489" s="443"/>
      <c r="I489" s="443"/>
      <c r="J489" s="444"/>
    </row>
    <row r="490" spans="1:10" x14ac:dyDescent="0.25">
      <c r="A490" s="442"/>
      <c r="B490" s="443"/>
      <c r="C490" s="443"/>
      <c r="D490" s="443"/>
      <c r="E490" s="443"/>
      <c r="F490" s="443"/>
      <c r="G490" s="443"/>
      <c r="H490" s="443"/>
      <c r="I490" s="443"/>
      <c r="J490" s="444"/>
    </row>
    <row r="491" spans="1:10" x14ac:dyDescent="0.25">
      <c r="A491" s="442"/>
      <c r="B491" s="443"/>
      <c r="C491" s="443"/>
      <c r="D491" s="443"/>
      <c r="E491" s="443"/>
      <c r="F491" s="443"/>
      <c r="G491" s="443"/>
      <c r="H491" s="443"/>
      <c r="I491" s="443"/>
      <c r="J491" s="444"/>
    </row>
    <row r="492" spans="1:10" x14ac:dyDescent="0.25">
      <c r="A492" s="442"/>
      <c r="B492" s="443"/>
      <c r="C492" s="443"/>
      <c r="D492" s="443"/>
      <c r="E492" s="443"/>
      <c r="F492" s="443"/>
      <c r="G492" s="443"/>
      <c r="H492" s="443"/>
      <c r="I492" s="443"/>
      <c r="J492" s="444"/>
    </row>
    <row r="493" spans="1:10" x14ac:dyDescent="0.25">
      <c r="A493" s="442"/>
      <c r="B493" s="443"/>
      <c r="C493" s="443"/>
      <c r="D493" s="443"/>
      <c r="E493" s="443"/>
      <c r="F493" s="443"/>
      <c r="G493" s="443"/>
      <c r="H493" s="443"/>
      <c r="I493" s="443"/>
      <c r="J493" s="444"/>
    </row>
    <row r="494" spans="1:10" x14ac:dyDescent="0.25">
      <c r="A494" s="442"/>
      <c r="B494" s="443"/>
      <c r="C494" s="443"/>
      <c r="D494" s="443"/>
      <c r="E494" s="443"/>
      <c r="F494" s="443"/>
      <c r="G494" s="443"/>
      <c r="H494" s="443"/>
      <c r="I494" s="443"/>
      <c r="J494" s="444"/>
    </row>
    <row r="495" spans="1:10" x14ac:dyDescent="0.25">
      <c r="A495" s="442"/>
      <c r="B495" s="443"/>
      <c r="C495" s="443"/>
      <c r="D495" s="443"/>
      <c r="E495" s="443"/>
      <c r="F495" s="443"/>
      <c r="G495" s="443"/>
      <c r="H495" s="443"/>
      <c r="I495" s="443"/>
      <c r="J495" s="444"/>
    </row>
    <row r="496" spans="1:10" x14ac:dyDescent="0.25">
      <c r="A496" s="442"/>
      <c r="B496" s="443"/>
      <c r="C496" s="443"/>
      <c r="D496" s="443"/>
      <c r="E496" s="443"/>
      <c r="F496" s="443"/>
      <c r="G496" s="443"/>
      <c r="H496" s="443"/>
      <c r="I496" s="443"/>
      <c r="J496" s="444"/>
    </row>
    <row r="497" spans="1:10" x14ac:dyDescent="0.25">
      <c r="A497" s="442"/>
      <c r="B497" s="443"/>
      <c r="C497" s="443"/>
      <c r="D497" s="443"/>
      <c r="E497" s="443"/>
      <c r="F497" s="443"/>
      <c r="G497" s="443"/>
      <c r="H497" s="443"/>
      <c r="I497" s="443"/>
      <c r="J497" s="444"/>
    </row>
    <row r="498" spans="1:10" x14ac:dyDescent="0.25">
      <c r="A498" s="442"/>
      <c r="B498" s="443"/>
      <c r="C498" s="443"/>
      <c r="D498" s="443"/>
      <c r="E498" s="443"/>
      <c r="F498" s="443"/>
      <c r="G498" s="443"/>
      <c r="H498" s="443"/>
      <c r="I498" s="443"/>
      <c r="J498" s="444"/>
    </row>
    <row r="499" spans="1:10" x14ac:dyDescent="0.25">
      <c r="A499" s="442"/>
      <c r="B499" s="443"/>
      <c r="C499" s="443"/>
      <c r="D499" s="443"/>
      <c r="E499" s="443"/>
      <c r="F499" s="443"/>
      <c r="G499" s="443"/>
      <c r="H499" s="443"/>
      <c r="I499" s="443"/>
      <c r="J499" s="444"/>
    </row>
    <row r="500" spans="1:10" x14ac:dyDescent="0.25">
      <c r="A500" s="442"/>
      <c r="B500" s="443"/>
      <c r="C500" s="443"/>
      <c r="D500" s="443"/>
      <c r="E500" s="443"/>
      <c r="F500" s="443"/>
      <c r="G500" s="443"/>
      <c r="H500" s="443"/>
      <c r="I500" s="443"/>
      <c r="J500" s="444"/>
    </row>
    <row r="501" spans="1:10" x14ac:dyDescent="0.25">
      <c r="A501" s="442"/>
      <c r="B501" s="443"/>
      <c r="C501" s="443"/>
      <c r="D501" s="443"/>
      <c r="E501" s="443"/>
      <c r="F501" s="443"/>
      <c r="G501" s="443"/>
      <c r="H501" s="443"/>
      <c r="I501" s="443"/>
      <c r="J501" s="444"/>
    </row>
    <row r="502" spans="1:10" x14ac:dyDescent="0.25">
      <c r="A502" s="442"/>
      <c r="B502" s="443"/>
      <c r="C502" s="443"/>
      <c r="D502" s="443"/>
      <c r="E502" s="443"/>
      <c r="F502" s="443"/>
      <c r="G502" s="443"/>
      <c r="H502" s="443"/>
      <c r="I502" s="443"/>
      <c r="J502" s="444"/>
    </row>
    <row r="503" spans="1:10" x14ac:dyDescent="0.25">
      <c r="A503" s="442"/>
      <c r="B503" s="443"/>
      <c r="C503" s="443"/>
      <c r="D503" s="443"/>
      <c r="E503" s="443"/>
      <c r="F503" s="443"/>
      <c r="G503" s="443"/>
      <c r="H503" s="443"/>
      <c r="I503" s="443"/>
      <c r="J503" s="444"/>
    </row>
    <row r="504" spans="1:10" x14ac:dyDescent="0.25">
      <c r="A504" s="442"/>
      <c r="B504" s="443"/>
      <c r="C504" s="443"/>
      <c r="D504" s="443"/>
      <c r="E504" s="443"/>
      <c r="F504" s="443"/>
      <c r="G504" s="443"/>
      <c r="H504" s="443"/>
      <c r="I504" s="443"/>
      <c r="J504" s="444"/>
    </row>
    <row r="505" spans="1:10" x14ac:dyDescent="0.25">
      <c r="A505" s="442"/>
      <c r="B505" s="443"/>
      <c r="C505" s="443"/>
      <c r="D505" s="443"/>
      <c r="E505" s="443"/>
      <c r="F505" s="443"/>
      <c r="G505" s="443"/>
      <c r="H505" s="443"/>
      <c r="I505" s="443"/>
      <c r="J505" s="444"/>
    </row>
    <row r="506" spans="1:10" x14ac:dyDescent="0.25">
      <c r="A506" s="442"/>
      <c r="B506" s="443"/>
      <c r="C506" s="443"/>
      <c r="D506" s="443"/>
      <c r="E506" s="443"/>
      <c r="F506" s="443"/>
      <c r="G506" s="443"/>
      <c r="H506" s="443"/>
      <c r="I506" s="443"/>
      <c r="J506" s="444"/>
    </row>
    <row r="507" spans="1:10" x14ac:dyDescent="0.25">
      <c r="A507" s="442"/>
      <c r="B507" s="443"/>
      <c r="C507" s="443"/>
      <c r="D507" s="443"/>
      <c r="E507" s="443"/>
      <c r="F507" s="443"/>
      <c r="G507" s="443"/>
      <c r="H507" s="443"/>
      <c r="I507" s="443"/>
      <c r="J507" s="444"/>
    </row>
    <row r="508" spans="1:10" x14ac:dyDescent="0.25">
      <c r="A508" s="442"/>
      <c r="B508" s="443"/>
      <c r="C508" s="443"/>
      <c r="D508" s="443"/>
      <c r="E508" s="443"/>
      <c r="F508" s="443"/>
      <c r="G508" s="443"/>
      <c r="H508" s="443"/>
      <c r="I508" s="443"/>
      <c r="J508" s="444"/>
    </row>
    <row r="509" spans="1:10" x14ac:dyDescent="0.25">
      <c r="A509" s="442"/>
      <c r="B509" s="443"/>
      <c r="C509" s="443"/>
      <c r="D509" s="443"/>
      <c r="E509" s="443"/>
      <c r="F509" s="443"/>
      <c r="G509" s="443"/>
      <c r="H509" s="443"/>
      <c r="I509" s="443"/>
      <c r="J509" s="444"/>
    </row>
    <row r="510" spans="1:10" x14ac:dyDescent="0.25">
      <c r="A510" s="442"/>
      <c r="B510" s="443"/>
      <c r="C510" s="443"/>
      <c r="D510" s="443"/>
      <c r="E510" s="443"/>
      <c r="F510" s="443"/>
      <c r="G510" s="443"/>
      <c r="H510" s="443"/>
      <c r="I510" s="443"/>
      <c r="J510" s="444"/>
    </row>
    <row r="511" spans="1:10" x14ac:dyDescent="0.25">
      <c r="A511" s="442"/>
      <c r="B511" s="443"/>
      <c r="C511" s="443"/>
      <c r="D511" s="443"/>
      <c r="E511" s="443"/>
      <c r="F511" s="443"/>
      <c r="G511" s="443"/>
      <c r="H511" s="443"/>
      <c r="I511" s="443"/>
      <c r="J511" s="444"/>
    </row>
    <row r="512" spans="1:10" x14ac:dyDescent="0.25">
      <c r="A512" s="442"/>
      <c r="B512" s="443"/>
      <c r="C512" s="443"/>
      <c r="D512" s="443"/>
      <c r="E512" s="443"/>
      <c r="F512" s="443"/>
      <c r="G512" s="443"/>
      <c r="H512" s="443"/>
      <c r="I512" s="443"/>
      <c r="J512" s="444"/>
    </row>
    <row r="513" spans="1:10" x14ac:dyDescent="0.25">
      <c r="A513" s="442"/>
      <c r="B513" s="443"/>
      <c r="C513" s="443"/>
      <c r="D513" s="443"/>
      <c r="E513" s="443"/>
      <c r="F513" s="443"/>
      <c r="G513" s="443"/>
      <c r="H513" s="443"/>
      <c r="I513" s="443"/>
      <c r="J513" s="444"/>
    </row>
    <row r="514" spans="1:10" x14ac:dyDescent="0.25">
      <c r="A514" s="442"/>
      <c r="B514" s="443"/>
      <c r="C514" s="443"/>
      <c r="D514" s="443"/>
      <c r="E514" s="443"/>
      <c r="F514" s="443"/>
      <c r="G514" s="443"/>
      <c r="H514" s="443"/>
      <c r="I514" s="443"/>
      <c r="J514" s="444"/>
    </row>
    <row r="515" spans="1:10" x14ac:dyDescent="0.25">
      <c r="A515" s="442"/>
      <c r="B515" s="443"/>
      <c r="C515" s="443"/>
      <c r="D515" s="443"/>
      <c r="E515" s="443"/>
      <c r="F515" s="443"/>
      <c r="G515" s="443"/>
      <c r="H515" s="443"/>
      <c r="I515" s="443"/>
      <c r="J515" s="444"/>
    </row>
    <row r="516" spans="1:10" x14ac:dyDescent="0.25">
      <c r="A516" s="442"/>
      <c r="B516" s="443"/>
      <c r="C516" s="443"/>
      <c r="D516" s="443"/>
      <c r="E516" s="443"/>
      <c r="F516" s="443"/>
      <c r="G516" s="443"/>
      <c r="H516" s="443"/>
      <c r="I516" s="443"/>
      <c r="J516" s="444"/>
    </row>
    <row r="517" spans="1:10" x14ac:dyDescent="0.25">
      <c r="A517" s="442"/>
      <c r="B517" s="443"/>
      <c r="C517" s="443"/>
      <c r="D517" s="443"/>
      <c r="E517" s="443"/>
      <c r="F517" s="443"/>
      <c r="G517" s="443"/>
      <c r="H517" s="443"/>
      <c r="I517" s="443"/>
      <c r="J517" s="444"/>
    </row>
    <row r="518" spans="1:10" x14ac:dyDescent="0.25">
      <c r="A518" s="445"/>
      <c r="B518" s="446"/>
      <c r="C518" s="446"/>
      <c r="D518" s="446"/>
      <c r="E518" s="446"/>
      <c r="F518" s="446"/>
      <c r="G518" s="446"/>
      <c r="H518" s="446"/>
      <c r="I518" s="446"/>
      <c r="J518" s="447"/>
    </row>
    <row r="520" spans="1:10" ht="15.5" hidden="1" x14ac:dyDescent="0.35">
      <c r="A520" s="471" t="s">
        <v>848</v>
      </c>
      <c r="B520" s="472"/>
      <c r="C520" s="472"/>
      <c r="D520" s="472"/>
      <c r="E520" s="472"/>
      <c r="F520" s="472"/>
      <c r="G520" s="472"/>
      <c r="H520" s="473" t="str">
        <f>'[1]CONTACT INFORMATION'!$A$24</f>
        <v>San Diego</v>
      </c>
      <c r="I520" s="473"/>
      <c r="J520" s="474"/>
    </row>
    <row r="521" spans="1:10" ht="8.15" customHeight="1" x14ac:dyDescent="0.25">
      <c r="A521" s="227"/>
      <c r="B521" s="227"/>
      <c r="C521" s="227"/>
      <c r="D521" s="227"/>
      <c r="E521" s="227"/>
      <c r="F521" s="227"/>
      <c r="G521" s="227"/>
      <c r="H521" s="227"/>
      <c r="I521" s="227"/>
      <c r="J521" s="227"/>
    </row>
    <row r="522" spans="1:10" ht="14" hidden="1" x14ac:dyDescent="0.3">
      <c r="A522" s="475" t="s">
        <v>858</v>
      </c>
      <c r="B522" s="476"/>
      <c r="C522" s="476"/>
      <c r="D522" s="476"/>
      <c r="E522" s="476"/>
      <c r="F522" s="476"/>
      <c r="G522" s="476"/>
      <c r="H522" s="476"/>
      <c r="I522" s="476"/>
      <c r="J522" s="477"/>
    </row>
    <row r="523" spans="1:10" ht="12.75" hidden="1" customHeight="1" x14ac:dyDescent="0.25">
      <c r="A523" s="478" t="s">
        <v>854</v>
      </c>
      <c r="B523" s="479"/>
      <c r="C523" s="479"/>
      <c r="D523" s="480"/>
      <c r="E523" s="481" t="s">
        <v>933</v>
      </c>
      <c r="F523" s="482"/>
      <c r="G523" s="482"/>
      <c r="H523" s="482"/>
      <c r="I523" s="482"/>
      <c r="J523" s="483"/>
    </row>
    <row r="524" spans="1:10" ht="12.75" hidden="1" customHeight="1" x14ac:dyDescent="0.25">
      <c r="A524" s="487" t="s">
        <v>853</v>
      </c>
      <c r="B524" s="488"/>
      <c r="C524" s="488"/>
      <c r="D524" s="489"/>
      <c r="E524" s="484"/>
      <c r="F524" s="485"/>
      <c r="G524" s="485"/>
      <c r="H524" s="485"/>
      <c r="I524" s="485"/>
      <c r="J524" s="486"/>
    </row>
    <row r="525" spans="1:10" hidden="1" x14ac:dyDescent="0.25">
      <c r="A525" s="490" t="s">
        <v>808</v>
      </c>
      <c r="B525" s="491"/>
      <c r="C525" s="491"/>
      <c r="D525" s="492"/>
      <c r="E525" s="493" t="s">
        <v>497</v>
      </c>
      <c r="F525" s="494"/>
      <c r="G525" s="494"/>
      <c r="H525" s="494"/>
      <c r="I525" s="494"/>
      <c r="J525" s="495"/>
    </row>
    <row r="526" spans="1:10" ht="27" hidden="1" customHeight="1" x14ac:dyDescent="0.25">
      <c r="A526" s="228"/>
      <c r="B526" s="229"/>
      <c r="C526" s="229"/>
      <c r="D526" s="229"/>
      <c r="E526" s="496" t="s">
        <v>535</v>
      </c>
      <c r="F526" s="497"/>
      <c r="G526" s="496" t="s">
        <v>533</v>
      </c>
      <c r="H526" s="497"/>
      <c r="I526" s="498" t="s">
        <v>849</v>
      </c>
      <c r="J526" s="499"/>
    </row>
    <row r="527" spans="1:10" hidden="1" x14ac:dyDescent="0.25">
      <c r="A527" s="460" t="s">
        <v>527</v>
      </c>
      <c r="B527" s="461"/>
      <c r="C527" s="461"/>
      <c r="D527" s="462"/>
      <c r="E527" s="469"/>
      <c r="F527" s="469"/>
      <c r="G527" s="469"/>
      <c r="H527" s="469"/>
      <c r="I527" s="470"/>
      <c r="J527" s="470"/>
    </row>
    <row r="528" spans="1:10" hidden="1" x14ac:dyDescent="0.25">
      <c r="A528" s="465" t="s">
        <v>528</v>
      </c>
      <c r="B528" s="466"/>
      <c r="C528" s="466"/>
      <c r="D528" s="467"/>
      <c r="E528" s="451"/>
      <c r="F528" s="451"/>
      <c r="G528" s="452"/>
      <c r="H528" s="452"/>
      <c r="I528" s="468"/>
      <c r="J528" s="468"/>
    </row>
    <row r="529" spans="1:10" hidden="1" x14ac:dyDescent="0.25">
      <c r="A529" s="460" t="s">
        <v>529</v>
      </c>
      <c r="B529" s="461"/>
      <c r="C529" s="461"/>
      <c r="D529" s="462"/>
      <c r="E529" s="469"/>
      <c r="F529" s="469"/>
      <c r="G529" s="469"/>
      <c r="H529" s="469"/>
      <c r="I529" s="470"/>
      <c r="J529" s="470"/>
    </row>
    <row r="530" spans="1:10" hidden="1" x14ac:dyDescent="0.25">
      <c r="A530" s="465" t="s">
        <v>530</v>
      </c>
      <c r="B530" s="466"/>
      <c r="C530" s="466"/>
      <c r="D530" s="467"/>
      <c r="E530" s="451"/>
      <c r="F530" s="451"/>
      <c r="G530" s="452"/>
      <c r="H530" s="452"/>
      <c r="I530" s="468"/>
      <c r="J530" s="468"/>
    </row>
    <row r="531" spans="1:10" hidden="1" x14ac:dyDescent="0.25">
      <c r="A531" s="460" t="s">
        <v>531</v>
      </c>
      <c r="B531" s="461"/>
      <c r="C531" s="461"/>
      <c r="D531" s="462"/>
      <c r="E531" s="469"/>
      <c r="F531" s="469"/>
      <c r="G531" s="469"/>
      <c r="H531" s="469"/>
      <c r="I531" s="470"/>
      <c r="J531" s="470"/>
    </row>
    <row r="532" spans="1:10" hidden="1" x14ac:dyDescent="0.25">
      <c r="A532" s="465" t="s">
        <v>532</v>
      </c>
      <c r="B532" s="466"/>
      <c r="C532" s="466"/>
      <c r="D532" s="467"/>
      <c r="E532" s="451"/>
      <c r="F532" s="451"/>
      <c r="G532" s="452"/>
      <c r="H532" s="452"/>
      <c r="I532" s="468"/>
      <c r="J532" s="468"/>
    </row>
    <row r="533" spans="1:10" hidden="1" x14ac:dyDescent="0.25">
      <c r="A533" s="460" t="s">
        <v>537</v>
      </c>
      <c r="B533" s="461"/>
      <c r="C533" s="461"/>
      <c r="D533" s="462"/>
      <c r="E533" s="463"/>
      <c r="F533" s="463"/>
      <c r="G533" s="463"/>
      <c r="H533" s="463"/>
      <c r="I533" s="464"/>
      <c r="J533" s="464"/>
    </row>
    <row r="534" spans="1:10" hidden="1" x14ac:dyDescent="0.25">
      <c r="A534" s="448"/>
      <c r="B534" s="449"/>
      <c r="C534" s="449"/>
      <c r="D534" s="450"/>
      <c r="E534" s="451"/>
      <c r="F534" s="451"/>
      <c r="G534" s="452"/>
      <c r="H534" s="452"/>
      <c r="I534" s="452"/>
      <c r="J534" s="452"/>
    </row>
    <row r="535" spans="1:10" hidden="1" x14ac:dyDescent="0.25">
      <c r="A535" s="448"/>
      <c r="B535" s="449"/>
      <c r="C535" s="449"/>
      <c r="D535" s="450"/>
      <c r="E535" s="451"/>
      <c r="F535" s="451"/>
      <c r="G535" s="452"/>
      <c r="H535" s="452"/>
      <c r="I535" s="452"/>
      <c r="J535" s="452"/>
    </row>
    <row r="536" spans="1:10" hidden="1" x14ac:dyDescent="0.25">
      <c r="A536" s="448"/>
      <c r="B536" s="449"/>
      <c r="C536" s="449"/>
      <c r="D536" s="450"/>
      <c r="E536" s="451"/>
      <c r="F536" s="451"/>
      <c r="G536" s="452"/>
      <c r="H536" s="452"/>
      <c r="I536" s="452"/>
      <c r="J536" s="452"/>
    </row>
    <row r="537" spans="1:10" ht="13" hidden="1" x14ac:dyDescent="0.3">
      <c r="A537" s="453" t="s">
        <v>534</v>
      </c>
      <c r="B537" s="454"/>
      <c r="C537" s="454"/>
      <c r="D537" s="455"/>
      <c r="E537" s="456">
        <f>SUM(E527:E536)</f>
        <v>0</v>
      </c>
      <c r="F537" s="456"/>
      <c r="G537" s="456">
        <f>SUM(G527:G536)</f>
        <v>0</v>
      </c>
      <c r="H537" s="456"/>
      <c r="I537" s="456">
        <f>SUM(I527:I536)</f>
        <v>0</v>
      </c>
      <c r="J537" s="456"/>
    </row>
    <row r="538" spans="1:10" ht="12.75" hidden="1" customHeight="1" x14ac:dyDescent="0.25">
      <c r="A538" s="457" t="s">
        <v>860</v>
      </c>
      <c r="B538" s="458"/>
      <c r="C538" s="458"/>
      <c r="D538" s="458"/>
      <c r="E538" s="458"/>
      <c r="F538" s="458"/>
      <c r="G538" s="458"/>
      <c r="H538" s="458"/>
      <c r="I538" s="458"/>
      <c r="J538" s="459"/>
    </row>
    <row r="539" spans="1:10" ht="12.75" hidden="1" customHeight="1" x14ac:dyDescent="0.25">
      <c r="A539" s="434" t="s">
        <v>861</v>
      </c>
      <c r="B539" s="435"/>
      <c r="C539" s="435"/>
      <c r="D539" s="435"/>
      <c r="E539" s="435"/>
      <c r="F539" s="435"/>
      <c r="G539" s="435"/>
      <c r="H539" s="435"/>
      <c r="I539" s="435"/>
      <c r="J539" s="436"/>
    </row>
    <row r="540" spans="1:10" ht="12.75" hidden="1" customHeight="1" x14ac:dyDescent="0.25">
      <c r="A540" s="434" t="s">
        <v>862</v>
      </c>
      <c r="B540" s="435"/>
      <c r="C540" s="435"/>
      <c r="D540" s="435"/>
      <c r="E540" s="435"/>
      <c r="F540" s="435"/>
      <c r="G540" s="435"/>
      <c r="H540" s="435"/>
      <c r="I540" s="435"/>
      <c r="J540" s="436"/>
    </row>
    <row r="541" spans="1:10" ht="12.75" hidden="1" customHeight="1" x14ac:dyDescent="0.25">
      <c r="A541" s="437" t="s">
        <v>863</v>
      </c>
      <c r="B541" s="438"/>
      <c r="C541" s="438"/>
      <c r="D541" s="438"/>
      <c r="E541" s="438"/>
      <c r="F541" s="438"/>
      <c r="G541" s="438"/>
      <c r="H541" s="438"/>
      <c r="I541" s="438"/>
      <c r="J541" s="439"/>
    </row>
    <row r="542" spans="1:10" hidden="1" x14ac:dyDescent="0.25">
      <c r="A542" s="321" t="s">
        <v>934</v>
      </c>
      <c r="B542" s="440"/>
      <c r="C542" s="440"/>
      <c r="D542" s="440"/>
      <c r="E542" s="440"/>
      <c r="F542" s="440"/>
      <c r="G542" s="440"/>
      <c r="H542" s="440"/>
      <c r="I542" s="440"/>
      <c r="J542" s="441"/>
    </row>
    <row r="543" spans="1:10" hidden="1" x14ac:dyDescent="0.25">
      <c r="A543" s="442"/>
      <c r="B543" s="443"/>
      <c r="C543" s="443"/>
      <c r="D543" s="443"/>
      <c r="E543" s="443"/>
      <c r="F543" s="443"/>
      <c r="G543" s="443"/>
      <c r="H543" s="443"/>
      <c r="I543" s="443"/>
      <c r="J543" s="444"/>
    </row>
    <row r="544" spans="1:10" hidden="1" x14ac:dyDescent="0.25">
      <c r="A544" s="442"/>
      <c r="B544" s="443"/>
      <c r="C544" s="443"/>
      <c r="D544" s="443"/>
      <c r="E544" s="443"/>
      <c r="F544" s="443"/>
      <c r="G544" s="443"/>
      <c r="H544" s="443"/>
      <c r="I544" s="443"/>
      <c r="J544" s="444"/>
    </row>
    <row r="545" spans="1:10" hidden="1" x14ac:dyDescent="0.25">
      <c r="A545" s="442"/>
      <c r="B545" s="443"/>
      <c r="C545" s="443"/>
      <c r="D545" s="443"/>
      <c r="E545" s="443"/>
      <c r="F545" s="443"/>
      <c r="G545" s="443"/>
      <c r="H545" s="443"/>
      <c r="I545" s="443"/>
      <c r="J545" s="444"/>
    </row>
    <row r="546" spans="1:10" hidden="1" x14ac:dyDescent="0.25">
      <c r="A546" s="442"/>
      <c r="B546" s="443"/>
      <c r="C546" s="443"/>
      <c r="D546" s="443"/>
      <c r="E546" s="443"/>
      <c r="F546" s="443"/>
      <c r="G546" s="443"/>
      <c r="H546" s="443"/>
      <c r="I546" s="443"/>
      <c r="J546" s="444"/>
    </row>
    <row r="547" spans="1:10" hidden="1" x14ac:dyDescent="0.25">
      <c r="A547" s="442"/>
      <c r="B547" s="443"/>
      <c r="C547" s="443"/>
      <c r="D547" s="443"/>
      <c r="E547" s="443"/>
      <c r="F547" s="443"/>
      <c r="G547" s="443"/>
      <c r="H547" s="443"/>
      <c r="I547" s="443"/>
      <c r="J547" s="444"/>
    </row>
    <row r="548" spans="1:10" hidden="1" x14ac:dyDescent="0.25">
      <c r="A548" s="442"/>
      <c r="B548" s="443"/>
      <c r="C548" s="443"/>
      <c r="D548" s="443"/>
      <c r="E548" s="443"/>
      <c r="F548" s="443"/>
      <c r="G548" s="443"/>
      <c r="H548" s="443"/>
      <c r="I548" s="443"/>
      <c r="J548" s="444"/>
    </row>
    <row r="549" spans="1:10" hidden="1" x14ac:dyDescent="0.25">
      <c r="A549" s="442"/>
      <c r="B549" s="443"/>
      <c r="C549" s="443"/>
      <c r="D549" s="443"/>
      <c r="E549" s="443"/>
      <c r="F549" s="443"/>
      <c r="G549" s="443"/>
      <c r="H549" s="443"/>
      <c r="I549" s="443"/>
      <c r="J549" s="444"/>
    </row>
    <row r="550" spans="1:10" hidden="1" x14ac:dyDescent="0.25">
      <c r="A550" s="442"/>
      <c r="B550" s="443"/>
      <c r="C550" s="443"/>
      <c r="D550" s="443"/>
      <c r="E550" s="443"/>
      <c r="F550" s="443"/>
      <c r="G550" s="443"/>
      <c r="H550" s="443"/>
      <c r="I550" s="443"/>
      <c r="J550" s="444"/>
    </row>
    <row r="551" spans="1:10" hidden="1" x14ac:dyDescent="0.25">
      <c r="A551" s="442"/>
      <c r="B551" s="443"/>
      <c r="C551" s="443"/>
      <c r="D551" s="443"/>
      <c r="E551" s="443"/>
      <c r="F551" s="443"/>
      <c r="G551" s="443"/>
      <c r="H551" s="443"/>
      <c r="I551" s="443"/>
      <c r="J551" s="444"/>
    </row>
    <row r="552" spans="1:10" hidden="1" x14ac:dyDescent="0.25">
      <c r="A552" s="442"/>
      <c r="B552" s="443"/>
      <c r="C552" s="443"/>
      <c r="D552" s="443"/>
      <c r="E552" s="443"/>
      <c r="F552" s="443"/>
      <c r="G552" s="443"/>
      <c r="H552" s="443"/>
      <c r="I552" s="443"/>
      <c r="J552" s="444"/>
    </row>
    <row r="553" spans="1:10" hidden="1" x14ac:dyDescent="0.25">
      <c r="A553" s="442"/>
      <c r="B553" s="443"/>
      <c r="C553" s="443"/>
      <c r="D553" s="443"/>
      <c r="E553" s="443"/>
      <c r="F553" s="443"/>
      <c r="G553" s="443"/>
      <c r="H553" s="443"/>
      <c r="I553" s="443"/>
      <c r="J553" s="444"/>
    </row>
    <row r="554" spans="1:10" hidden="1" x14ac:dyDescent="0.25">
      <c r="A554" s="442"/>
      <c r="B554" s="443"/>
      <c r="C554" s="443"/>
      <c r="D554" s="443"/>
      <c r="E554" s="443"/>
      <c r="F554" s="443"/>
      <c r="G554" s="443"/>
      <c r="H554" s="443"/>
      <c r="I554" s="443"/>
      <c r="J554" s="444"/>
    </row>
    <row r="555" spans="1:10" hidden="1" x14ac:dyDescent="0.25">
      <c r="A555" s="442"/>
      <c r="B555" s="443"/>
      <c r="C555" s="443"/>
      <c r="D555" s="443"/>
      <c r="E555" s="443"/>
      <c r="F555" s="443"/>
      <c r="G555" s="443"/>
      <c r="H555" s="443"/>
      <c r="I555" s="443"/>
      <c r="J555" s="444"/>
    </row>
    <row r="556" spans="1:10" hidden="1" x14ac:dyDescent="0.25">
      <c r="A556" s="442"/>
      <c r="B556" s="443"/>
      <c r="C556" s="443"/>
      <c r="D556" s="443"/>
      <c r="E556" s="443"/>
      <c r="F556" s="443"/>
      <c r="G556" s="443"/>
      <c r="H556" s="443"/>
      <c r="I556" s="443"/>
      <c r="J556" s="444"/>
    </row>
    <row r="557" spans="1:10" hidden="1" x14ac:dyDescent="0.25">
      <c r="A557" s="442"/>
      <c r="B557" s="443"/>
      <c r="C557" s="443"/>
      <c r="D557" s="443"/>
      <c r="E557" s="443"/>
      <c r="F557" s="443"/>
      <c r="G557" s="443"/>
      <c r="H557" s="443"/>
      <c r="I557" s="443"/>
      <c r="J557" s="444"/>
    </row>
    <row r="558" spans="1:10" hidden="1" x14ac:dyDescent="0.25">
      <c r="A558" s="442"/>
      <c r="B558" s="443"/>
      <c r="C558" s="443"/>
      <c r="D558" s="443"/>
      <c r="E558" s="443"/>
      <c r="F558" s="443"/>
      <c r="G558" s="443"/>
      <c r="H558" s="443"/>
      <c r="I558" s="443"/>
      <c r="J558" s="444"/>
    </row>
    <row r="559" spans="1:10" hidden="1" x14ac:dyDescent="0.25">
      <c r="A559" s="442"/>
      <c r="B559" s="443"/>
      <c r="C559" s="443"/>
      <c r="D559" s="443"/>
      <c r="E559" s="443"/>
      <c r="F559" s="443"/>
      <c r="G559" s="443"/>
      <c r="H559" s="443"/>
      <c r="I559" s="443"/>
      <c r="J559" s="444"/>
    </row>
    <row r="560" spans="1:10" hidden="1" x14ac:dyDescent="0.25">
      <c r="A560" s="442"/>
      <c r="B560" s="443"/>
      <c r="C560" s="443"/>
      <c r="D560" s="443"/>
      <c r="E560" s="443"/>
      <c r="F560" s="443"/>
      <c r="G560" s="443"/>
      <c r="H560" s="443"/>
      <c r="I560" s="443"/>
      <c r="J560" s="444"/>
    </row>
    <row r="561" spans="1:10" hidden="1" x14ac:dyDescent="0.25">
      <c r="A561" s="442"/>
      <c r="B561" s="443"/>
      <c r="C561" s="443"/>
      <c r="D561" s="443"/>
      <c r="E561" s="443"/>
      <c r="F561" s="443"/>
      <c r="G561" s="443"/>
      <c r="H561" s="443"/>
      <c r="I561" s="443"/>
      <c r="J561" s="444"/>
    </row>
    <row r="562" spans="1:10" hidden="1" x14ac:dyDescent="0.25">
      <c r="A562" s="442"/>
      <c r="B562" s="443"/>
      <c r="C562" s="443"/>
      <c r="D562" s="443"/>
      <c r="E562" s="443"/>
      <c r="F562" s="443"/>
      <c r="G562" s="443"/>
      <c r="H562" s="443"/>
      <c r="I562" s="443"/>
      <c r="J562" s="444"/>
    </row>
    <row r="563" spans="1:10" hidden="1" x14ac:dyDescent="0.25">
      <c r="A563" s="442"/>
      <c r="B563" s="443"/>
      <c r="C563" s="443"/>
      <c r="D563" s="443"/>
      <c r="E563" s="443"/>
      <c r="F563" s="443"/>
      <c r="G563" s="443"/>
      <c r="H563" s="443"/>
      <c r="I563" s="443"/>
      <c r="J563" s="444"/>
    </row>
    <row r="564" spans="1:10" hidden="1" x14ac:dyDescent="0.25">
      <c r="A564" s="442"/>
      <c r="B564" s="443"/>
      <c r="C564" s="443"/>
      <c r="D564" s="443"/>
      <c r="E564" s="443"/>
      <c r="F564" s="443"/>
      <c r="G564" s="443"/>
      <c r="H564" s="443"/>
      <c r="I564" s="443"/>
      <c r="J564" s="444"/>
    </row>
    <row r="565" spans="1:10" hidden="1" x14ac:dyDescent="0.25">
      <c r="A565" s="442"/>
      <c r="B565" s="443"/>
      <c r="C565" s="443"/>
      <c r="D565" s="443"/>
      <c r="E565" s="443"/>
      <c r="F565" s="443"/>
      <c r="G565" s="443"/>
      <c r="H565" s="443"/>
      <c r="I565" s="443"/>
      <c r="J565" s="444"/>
    </row>
    <row r="566" spans="1:10" hidden="1" x14ac:dyDescent="0.25">
      <c r="A566" s="442"/>
      <c r="B566" s="443"/>
      <c r="C566" s="443"/>
      <c r="D566" s="443"/>
      <c r="E566" s="443"/>
      <c r="F566" s="443"/>
      <c r="G566" s="443"/>
      <c r="H566" s="443"/>
      <c r="I566" s="443"/>
      <c r="J566" s="444"/>
    </row>
    <row r="567" spans="1:10" hidden="1" x14ac:dyDescent="0.25">
      <c r="A567" s="442"/>
      <c r="B567" s="443"/>
      <c r="C567" s="443"/>
      <c r="D567" s="443"/>
      <c r="E567" s="443"/>
      <c r="F567" s="443"/>
      <c r="G567" s="443"/>
      <c r="H567" s="443"/>
      <c r="I567" s="443"/>
      <c r="J567" s="444"/>
    </row>
    <row r="568" spans="1:10" hidden="1" x14ac:dyDescent="0.25">
      <c r="A568" s="442"/>
      <c r="B568" s="443"/>
      <c r="C568" s="443"/>
      <c r="D568" s="443"/>
      <c r="E568" s="443"/>
      <c r="F568" s="443"/>
      <c r="G568" s="443"/>
      <c r="H568" s="443"/>
      <c r="I568" s="443"/>
      <c r="J568" s="444"/>
    </row>
    <row r="569" spans="1:10" hidden="1" x14ac:dyDescent="0.25">
      <c r="A569" s="442"/>
      <c r="B569" s="443"/>
      <c r="C569" s="443"/>
      <c r="D569" s="443"/>
      <c r="E569" s="443"/>
      <c r="F569" s="443"/>
      <c r="G569" s="443"/>
      <c r="H569" s="443"/>
      <c r="I569" s="443"/>
      <c r="J569" s="444"/>
    </row>
    <row r="570" spans="1:10" hidden="1" x14ac:dyDescent="0.25">
      <c r="A570" s="442"/>
      <c r="B570" s="443"/>
      <c r="C570" s="443"/>
      <c r="D570" s="443"/>
      <c r="E570" s="443"/>
      <c r="F570" s="443"/>
      <c r="G570" s="443"/>
      <c r="H570" s="443"/>
      <c r="I570" s="443"/>
      <c r="J570" s="444"/>
    </row>
    <row r="571" spans="1:10" hidden="1" x14ac:dyDescent="0.25">
      <c r="A571" s="442"/>
      <c r="B571" s="443"/>
      <c r="C571" s="443"/>
      <c r="D571" s="443"/>
      <c r="E571" s="443"/>
      <c r="F571" s="443"/>
      <c r="G571" s="443"/>
      <c r="H571" s="443"/>
      <c r="I571" s="443"/>
      <c r="J571" s="444"/>
    </row>
    <row r="572" spans="1:10" hidden="1" x14ac:dyDescent="0.25">
      <c r="A572" s="442"/>
      <c r="B572" s="443"/>
      <c r="C572" s="443"/>
      <c r="D572" s="443"/>
      <c r="E572" s="443"/>
      <c r="F572" s="443"/>
      <c r="G572" s="443"/>
      <c r="H572" s="443"/>
      <c r="I572" s="443"/>
      <c r="J572" s="444"/>
    </row>
    <row r="573" spans="1:10" hidden="1" x14ac:dyDescent="0.25">
      <c r="A573" s="442"/>
      <c r="B573" s="443"/>
      <c r="C573" s="443"/>
      <c r="D573" s="443"/>
      <c r="E573" s="443"/>
      <c r="F573" s="443"/>
      <c r="G573" s="443"/>
      <c r="H573" s="443"/>
      <c r="I573" s="443"/>
      <c r="J573" s="444"/>
    </row>
    <row r="574" spans="1:10" hidden="1" x14ac:dyDescent="0.25">
      <c r="A574" s="442"/>
      <c r="B574" s="443"/>
      <c r="C574" s="443"/>
      <c r="D574" s="443"/>
      <c r="E574" s="443"/>
      <c r="F574" s="443"/>
      <c r="G574" s="443"/>
      <c r="H574" s="443"/>
      <c r="I574" s="443"/>
      <c r="J574" s="444"/>
    </row>
    <row r="575" spans="1:10" hidden="1" x14ac:dyDescent="0.25">
      <c r="A575" s="442"/>
      <c r="B575" s="443"/>
      <c r="C575" s="443"/>
      <c r="D575" s="443"/>
      <c r="E575" s="443"/>
      <c r="F575" s="443"/>
      <c r="G575" s="443"/>
      <c r="H575" s="443"/>
      <c r="I575" s="443"/>
      <c r="J575" s="444"/>
    </row>
    <row r="576" spans="1:10" hidden="1" x14ac:dyDescent="0.25">
      <c r="A576" s="445"/>
      <c r="B576" s="446"/>
      <c r="C576" s="446"/>
      <c r="D576" s="446"/>
      <c r="E576" s="446"/>
      <c r="F576" s="446"/>
      <c r="G576" s="446"/>
      <c r="H576" s="446"/>
      <c r="I576" s="446"/>
      <c r="J576" s="447"/>
    </row>
    <row r="578" spans="1:11" ht="15.5" x14ac:dyDescent="0.35">
      <c r="A578" s="471" t="s">
        <v>848</v>
      </c>
      <c r="B578" s="472"/>
      <c r="C578" s="472"/>
      <c r="D578" s="472"/>
      <c r="E578" s="472"/>
      <c r="F578" s="472"/>
      <c r="G578" s="472"/>
      <c r="H578" s="473" t="str">
        <f>'[1]CONTACT INFORMATION'!$A$24</f>
        <v>San Diego</v>
      </c>
      <c r="I578" s="473"/>
      <c r="J578" s="474"/>
    </row>
    <row r="579" spans="1:11" ht="8.15" customHeight="1" x14ac:dyDescent="0.25">
      <c r="A579" s="227"/>
      <c r="B579" s="227"/>
      <c r="C579" s="227"/>
      <c r="D579" s="227"/>
      <c r="E579" s="227"/>
      <c r="F579" s="227"/>
      <c r="G579" s="227"/>
      <c r="H579" s="227"/>
      <c r="I579" s="227"/>
      <c r="J579" s="227"/>
    </row>
    <row r="580" spans="1:11" ht="14" x14ac:dyDescent="0.3">
      <c r="A580" s="475" t="s">
        <v>859</v>
      </c>
      <c r="B580" s="476"/>
      <c r="C580" s="476"/>
      <c r="D580" s="476"/>
      <c r="E580" s="476"/>
      <c r="F580" s="476"/>
      <c r="G580" s="476"/>
      <c r="H580" s="476"/>
      <c r="I580" s="476"/>
      <c r="J580" s="477"/>
    </row>
    <row r="581" spans="1:11" x14ac:dyDescent="0.25">
      <c r="A581" s="478" t="s">
        <v>854</v>
      </c>
      <c r="B581" s="479"/>
      <c r="C581" s="479"/>
      <c r="D581" s="480"/>
      <c r="E581" s="481" t="s">
        <v>935</v>
      </c>
      <c r="F581" s="482"/>
      <c r="G581" s="482"/>
      <c r="H581" s="482"/>
      <c r="I581" s="482"/>
      <c r="J581" s="483"/>
    </row>
    <row r="582" spans="1:11" x14ac:dyDescent="0.25">
      <c r="A582" s="487" t="s">
        <v>853</v>
      </c>
      <c r="B582" s="488"/>
      <c r="C582" s="488"/>
      <c r="D582" s="489"/>
      <c r="E582" s="484"/>
      <c r="F582" s="485"/>
      <c r="G582" s="485"/>
      <c r="H582" s="485"/>
      <c r="I582" s="485"/>
      <c r="J582" s="486"/>
    </row>
    <row r="583" spans="1:11" x14ac:dyDescent="0.25">
      <c r="A583" s="490" t="s">
        <v>808</v>
      </c>
      <c r="B583" s="491"/>
      <c r="C583" s="491"/>
      <c r="D583" s="492"/>
      <c r="E583" s="493" t="s">
        <v>498</v>
      </c>
      <c r="F583" s="494"/>
      <c r="G583" s="494"/>
      <c r="H583" s="494"/>
      <c r="I583" s="494"/>
      <c r="J583" s="495"/>
    </row>
    <row r="584" spans="1:11" ht="27" customHeight="1" x14ac:dyDescent="0.25">
      <c r="A584" s="228"/>
      <c r="B584" s="229"/>
      <c r="C584" s="229"/>
      <c r="D584" s="229"/>
      <c r="E584" s="496" t="s">
        <v>535</v>
      </c>
      <c r="F584" s="497"/>
      <c r="G584" s="496" t="s">
        <v>533</v>
      </c>
      <c r="H584" s="497"/>
      <c r="I584" s="498" t="s">
        <v>849</v>
      </c>
      <c r="J584" s="499"/>
    </row>
    <row r="585" spans="1:11" x14ac:dyDescent="0.25">
      <c r="A585" s="460" t="s">
        <v>527</v>
      </c>
      <c r="B585" s="461"/>
      <c r="C585" s="461"/>
      <c r="D585" s="462"/>
      <c r="E585" s="469"/>
      <c r="F585" s="469"/>
      <c r="G585" s="469"/>
      <c r="H585" s="469"/>
      <c r="I585" s="470"/>
      <c r="J585" s="470"/>
      <c r="K585" s="103"/>
    </row>
    <row r="586" spans="1:11" x14ac:dyDescent="0.25">
      <c r="A586" s="465" t="s">
        <v>528</v>
      </c>
      <c r="B586" s="466"/>
      <c r="C586" s="466"/>
      <c r="D586" s="467"/>
      <c r="E586" s="451"/>
      <c r="F586" s="451"/>
      <c r="G586" s="452"/>
      <c r="H586" s="452"/>
      <c r="I586" s="468"/>
      <c r="J586" s="468"/>
    </row>
    <row r="587" spans="1:11" x14ac:dyDescent="0.25">
      <c r="A587" s="460" t="s">
        <v>529</v>
      </c>
      <c r="B587" s="461"/>
      <c r="C587" s="461"/>
      <c r="D587" s="462"/>
      <c r="E587" s="469"/>
      <c r="F587" s="469"/>
      <c r="G587" s="469"/>
      <c r="H587" s="469"/>
      <c r="I587" s="470"/>
      <c r="J587" s="470"/>
    </row>
    <row r="588" spans="1:11" x14ac:dyDescent="0.25">
      <c r="A588" s="465" t="s">
        <v>530</v>
      </c>
      <c r="B588" s="466"/>
      <c r="C588" s="466"/>
      <c r="D588" s="467"/>
      <c r="E588" s="451">
        <v>565500</v>
      </c>
      <c r="F588" s="451"/>
      <c r="G588" s="452"/>
      <c r="H588" s="452"/>
      <c r="I588" s="468">
        <v>8290</v>
      </c>
      <c r="J588" s="468"/>
    </row>
    <row r="589" spans="1:11" x14ac:dyDescent="0.25">
      <c r="A589" s="460" t="s">
        <v>531</v>
      </c>
      <c r="B589" s="461"/>
      <c r="C589" s="461"/>
      <c r="D589" s="462"/>
      <c r="E589" s="469"/>
      <c r="F589" s="469"/>
      <c r="G589" s="469"/>
      <c r="H589" s="469"/>
      <c r="I589" s="470"/>
      <c r="J589" s="470"/>
    </row>
    <row r="590" spans="1:11" x14ac:dyDescent="0.25">
      <c r="A590" s="465" t="s">
        <v>532</v>
      </c>
      <c r="B590" s="466"/>
      <c r="C590" s="466"/>
      <c r="D590" s="467"/>
      <c r="E590" s="451"/>
      <c r="F590" s="451"/>
      <c r="G590" s="452"/>
      <c r="H590" s="452"/>
      <c r="I590" s="468"/>
      <c r="J590" s="468"/>
    </row>
    <row r="591" spans="1:11" x14ac:dyDescent="0.25">
      <c r="A591" s="460" t="s">
        <v>537</v>
      </c>
      <c r="B591" s="461"/>
      <c r="C591" s="461"/>
      <c r="D591" s="462"/>
      <c r="E591" s="463"/>
      <c r="F591" s="463"/>
      <c r="G591" s="463"/>
      <c r="H591" s="463"/>
      <c r="I591" s="464"/>
      <c r="J591" s="464"/>
    </row>
    <row r="592" spans="1:11" x14ac:dyDescent="0.25">
      <c r="A592" s="448"/>
      <c r="B592" s="449"/>
      <c r="C592" s="449"/>
      <c r="D592" s="450"/>
      <c r="E592" s="451"/>
      <c r="F592" s="451"/>
      <c r="G592" s="452"/>
      <c r="H592" s="452"/>
      <c r="I592" s="452"/>
      <c r="J592" s="452"/>
    </row>
    <row r="593" spans="1:10" x14ac:dyDescent="0.25">
      <c r="A593" s="448"/>
      <c r="B593" s="449"/>
      <c r="C593" s="449"/>
      <c r="D593" s="450"/>
      <c r="E593" s="451"/>
      <c r="F593" s="451"/>
      <c r="G593" s="452"/>
      <c r="H593" s="452"/>
      <c r="I593" s="452"/>
      <c r="J593" s="452"/>
    </row>
    <row r="594" spans="1:10" x14ac:dyDescent="0.25">
      <c r="A594" s="448"/>
      <c r="B594" s="449"/>
      <c r="C594" s="449"/>
      <c r="D594" s="450"/>
      <c r="E594" s="451"/>
      <c r="F594" s="451"/>
      <c r="G594" s="452"/>
      <c r="H594" s="452"/>
      <c r="I594" s="452"/>
      <c r="J594" s="452"/>
    </row>
    <row r="595" spans="1:10" ht="13" x14ac:dyDescent="0.3">
      <c r="A595" s="453" t="s">
        <v>534</v>
      </c>
      <c r="B595" s="454"/>
      <c r="C595" s="454"/>
      <c r="D595" s="455"/>
      <c r="E595" s="456">
        <f>SUM(E585:E594)</f>
        <v>565500</v>
      </c>
      <c r="F595" s="456"/>
      <c r="G595" s="456">
        <f>SUM(G585:G594)</f>
        <v>0</v>
      </c>
      <c r="H595" s="456"/>
      <c r="I595" s="456">
        <f>SUM(I585:I594)</f>
        <v>8290</v>
      </c>
      <c r="J595" s="456"/>
    </row>
    <row r="596" spans="1:10" x14ac:dyDescent="0.25">
      <c r="A596" s="457" t="s">
        <v>860</v>
      </c>
      <c r="B596" s="458"/>
      <c r="C596" s="458"/>
      <c r="D596" s="458"/>
      <c r="E596" s="458"/>
      <c r="F596" s="458"/>
      <c r="G596" s="458"/>
      <c r="H596" s="458"/>
      <c r="I596" s="458"/>
      <c r="J596" s="459"/>
    </row>
    <row r="597" spans="1:10" x14ac:dyDescent="0.25">
      <c r="A597" s="434" t="s">
        <v>861</v>
      </c>
      <c r="B597" s="435"/>
      <c r="C597" s="435"/>
      <c r="D597" s="435"/>
      <c r="E597" s="435"/>
      <c r="F597" s="435"/>
      <c r="G597" s="435"/>
      <c r="H597" s="435"/>
      <c r="I597" s="435"/>
      <c r="J597" s="436"/>
    </row>
    <row r="598" spans="1:10" x14ac:dyDescent="0.25">
      <c r="A598" s="434" t="s">
        <v>862</v>
      </c>
      <c r="B598" s="435"/>
      <c r="C598" s="435"/>
      <c r="D598" s="435"/>
      <c r="E598" s="435"/>
      <c r="F598" s="435"/>
      <c r="G598" s="435"/>
      <c r="H598" s="435"/>
      <c r="I598" s="435"/>
      <c r="J598" s="436"/>
    </row>
    <row r="599" spans="1:10" x14ac:dyDescent="0.25">
      <c r="A599" s="437" t="s">
        <v>863</v>
      </c>
      <c r="B599" s="438"/>
      <c r="C599" s="438"/>
      <c r="D599" s="438"/>
      <c r="E599" s="438"/>
      <c r="F599" s="438"/>
      <c r="G599" s="438"/>
      <c r="H599" s="438"/>
      <c r="I599" s="438"/>
      <c r="J599" s="439"/>
    </row>
    <row r="600" spans="1:10" x14ac:dyDescent="0.25">
      <c r="A600" s="321" t="s">
        <v>955</v>
      </c>
      <c r="B600" s="440"/>
      <c r="C600" s="440"/>
      <c r="D600" s="440"/>
      <c r="E600" s="440"/>
      <c r="F600" s="440"/>
      <c r="G600" s="440"/>
      <c r="H600" s="440"/>
      <c r="I600" s="440"/>
      <c r="J600" s="441"/>
    </row>
    <row r="601" spans="1:10" x14ac:dyDescent="0.25">
      <c r="A601" s="442"/>
      <c r="B601" s="443"/>
      <c r="C601" s="443"/>
      <c r="D601" s="443"/>
      <c r="E601" s="443"/>
      <c r="F601" s="443"/>
      <c r="G601" s="443"/>
      <c r="H601" s="443"/>
      <c r="I601" s="443"/>
      <c r="J601" s="444"/>
    </row>
    <row r="602" spans="1:10" x14ac:dyDescent="0.25">
      <c r="A602" s="442"/>
      <c r="B602" s="443"/>
      <c r="C602" s="443"/>
      <c r="D602" s="443"/>
      <c r="E602" s="443"/>
      <c r="F602" s="443"/>
      <c r="G602" s="443"/>
      <c r="H602" s="443"/>
      <c r="I602" s="443"/>
      <c r="J602" s="444"/>
    </row>
    <row r="603" spans="1:10" x14ac:dyDescent="0.25">
      <c r="A603" s="442"/>
      <c r="B603" s="443"/>
      <c r="C603" s="443"/>
      <c r="D603" s="443"/>
      <c r="E603" s="443"/>
      <c r="F603" s="443"/>
      <c r="G603" s="443"/>
      <c r="H603" s="443"/>
      <c r="I603" s="443"/>
      <c r="J603" s="444"/>
    </row>
    <row r="604" spans="1:10" x14ac:dyDescent="0.25">
      <c r="A604" s="442"/>
      <c r="B604" s="443"/>
      <c r="C604" s="443"/>
      <c r="D604" s="443"/>
      <c r="E604" s="443"/>
      <c r="F604" s="443"/>
      <c r="G604" s="443"/>
      <c r="H604" s="443"/>
      <c r="I604" s="443"/>
      <c r="J604" s="444"/>
    </row>
    <row r="605" spans="1:10" x14ac:dyDescent="0.25">
      <c r="A605" s="442"/>
      <c r="B605" s="443"/>
      <c r="C605" s="443"/>
      <c r="D605" s="443"/>
      <c r="E605" s="443"/>
      <c r="F605" s="443"/>
      <c r="G605" s="443"/>
      <c r="H605" s="443"/>
      <c r="I605" s="443"/>
      <c r="J605" s="444"/>
    </row>
    <row r="606" spans="1:10" x14ac:dyDescent="0.25">
      <c r="A606" s="442"/>
      <c r="B606" s="443"/>
      <c r="C606" s="443"/>
      <c r="D606" s="443"/>
      <c r="E606" s="443"/>
      <c r="F606" s="443"/>
      <c r="G606" s="443"/>
      <c r="H606" s="443"/>
      <c r="I606" s="443"/>
      <c r="J606" s="444"/>
    </row>
    <row r="607" spans="1:10" x14ac:dyDescent="0.25">
      <c r="A607" s="442"/>
      <c r="B607" s="443"/>
      <c r="C607" s="443"/>
      <c r="D607" s="443"/>
      <c r="E607" s="443"/>
      <c r="F607" s="443"/>
      <c r="G607" s="443"/>
      <c r="H607" s="443"/>
      <c r="I607" s="443"/>
      <c r="J607" s="444"/>
    </row>
    <row r="608" spans="1:10" x14ac:dyDescent="0.25">
      <c r="A608" s="442"/>
      <c r="B608" s="443"/>
      <c r="C608" s="443"/>
      <c r="D608" s="443"/>
      <c r="E608" s="443"/>
      <c r="F608" s="443"/>
      <c r="G608" s="443"/>
      <c r="H608" s="443"/>
      <c r="I608" s="443"/>
      <c r="J608" s="444"/>
    </row>
    <row r="609" spans="1:10" x14ac:dyDescent="0.25">
      <c r="A609" s="442"/>
      <c r="B609" s="443"/>
      <c r="C609" s="443"/>
      <c r="D609" s="443"/>
      <c r="E609" s="443"/>
      <c r="F609" s="443"/>
      <c r="G609" s="443"/>
      <c r="H609" s="443"/>
      <c r="I609" s="443"/>
      <c r="J609" s="444"/>
    </row>
    <row r="610" spans="1:10" x14ac:dyDescent="0.25">
      <c r="A610" s="442"/>
      <c r="B610" s="443"/>
      <c r="C610" s="443"/>
      <c r="D610" s="443"/>
      <c r="E610" s="443"/>
      <c r="F610" s="443"/>
      <c r="G610" s="443"/>
      <c r="H610" s="443"/>
      <c r="I610" s="443"/>
      <c r="J610" s="444"/>
    </row>
    <row r="611" spans="1:10" x14ac:dyDescent="0.25">
      <c r="A611" s="442"/>
      <c r="B611" s="443"/>
      <c r="C611" s="443"/>
      <c r="D611" s="443"/>
      <c r="E611" s="443"/>
      <c r="F611" s="443"/>
      <c r="G611" s="443"/>
      <c r="H611" s="443"/>
      <c r="I611" s="443"/>
      <c r="J611" s="444"/>
    </row>
    <row r="612" spans="1:10" x14ac:dyDescent="0.25">
      <c r="A612" s="442"/>
      <c r="B612" s="443"/>
      <c r="C612" s="443"/>
      <c r="D612" s="443"/>
      <c r="E612" s="443"/>
      <c r="F612" s="443"/>
      <c r="G612" s="443"/>
      <c r="H612" s="443"/>
      <c r="I612" s="443"/>
      <c r="J612" s="444"/>
    </row>
    <row r="613" spans="1:10" x14ac:dyDescent="0.25">
      <c r="A613" s="442"/>
      <c r="B613" s="443"/>
      <c r="C613" s="443"/>
      <c r="D613" s="443"/>
      <c r="E613" s="443"/>
      <c r="F613" s="443"/>
      <c r="G613" s="443"/>
      <c r="H613" s="443"/>
      <c r="I613" s="443"/>
      <c r="J613" s="444"/>
    </row>
    <row r="614" spans="1:10" x14ac:dyDescent="0.25">
      <c r="A614" s="442"/>
      <c r="B614" s="443"/>
      <c r="C614" s="443"/>
      <c r="D614" s="443"/>
      <c r="E614" s="443"/>
      <c r="F614" s="443"/>
      <c r="G614" s="443"/>
      <c r="H614" s="443"/>
      <c r="I614" s="443"/>
      <c r="J614" s="444"/>
    </row>
    <row r="615" spans="1:10" x14ac:dyDescent="0.25">
      <c r="A615" s="442"/>
      <c r="B615" s="443"/>
      <c r="C615" s="443"/>
      <c r="D615" s="443"/>
      <c r="E615" s="443"/>
      <c r="F615" s="443"/>
      <c r="G615" s="443"/>
      <c r="H615" s="443"/>
      <c r="I615" s="443"/>
      <c r="J615" s="444"/>
    </row>
    <row r="616" spans="1:10" x14ac:dyDescent="0.25">
      <c r="A616" s="442"/>
      <c r="B616" s="443"/>
      <c r="C616" s="443"/>
      <c r="D616" s="443"/>
      <c r="E616" s="443"/>
      <c r="F616" s="443"/>
      <c r="G616" s="443"/>
      <c r="H616" s="443"/>
      <c r="I616" s="443"/>
      <c r="J616" s="444"/>
    </row>
    <row r="617" spans="1:10" x14ac:dyDescent="0.25">
      <c r="A617" s="442"/>
      <c r="B617" s="443"/>
      <c r="C617" s="443"/>
      <c r="D617" s="443"/>
      <c r="E617" s="443"/>
      <c r="F617" s="443"/>
      <c r="G617" s="443"/>
      <c r="H617" s="443"/>
      <c r="I617" s="443"/>
      <c r="J617" s="444"/>
    </row>
    <row r="618" spans="1:10" x14ac:dyDescent="0.25">
      <c r="A618" s="442"/>
      <c r="B618" s="443"/>
      <c r="C618" s="443"/>
      <c r="D618" s="443"/>
      <c r="E618" s="443"/>
      <c r="F618" s="443"/>
      <c r="G618" s="443"/>
      <c r="H618" s="443"/>
      <c r="I618" s="443"/>
      <c r="J618" s="444"/>
    </row>
    <row r="619" spans="1:10" x14ac:dyDescent="0.25">
      <c r="A619" s="442"/>
      <c r="B619" s="443"/>
      <c r="C619" s="443"/>
      <c r="D619" s="443"/>
      <c r="E619" s="443"/>
      <c r="F619" s="443"/>
      <c r="G619" s="443"/>
      <c r="H619" s="443"/>
      <c r="I619" s="443"/>
      <c r="J619" s="444"/>
    </row>
    <row r="620" spans="1:10" x14ac:dyDescent="0.25">
      <c r="A620" s="442"/>
      <c r="B620" s="443"/>
      <c r="C620" s="443"/>
      <c r="D620" s="443"/>
      <c r="E620" s="443"/>
      <c r="F620" s="443"/>
      <c r="G620" s="443"/>
      <c r="H620" s="443"/>
      <c r="I620" s="443"/>
      <c r="J620" s="444"/>
    </row>
    <row r="621" spans="1:10" x14ac:dyDescent="0.25">
      <c r="A621" s="442"/>
      <c r="B621" s="443"/>
      <c r="C621" s="443"/>
      <c r="D621" s="443"/>
      <c r="E621" s="443"/>
      <c r="F621" s="443"/>
      <c r="G621" s="443"/>
      <c r="H621" s="443"/>
      <c r="I621" s="443"/>
      <c r="J621" s="444"/>
    </row>
    <row r="622" spans="1:10" x14ac:dyDescent="0.25">
      <c r="A622" s="442"/>
      <c r="B622" s="443"/>
      <c r="C622" s="443"/>
      <c r="D622" s="443"/>
      <c r="E622" s="443"/>
      <c r="F622" s="443"/>
      <c r="G622" s="443"/>
      <c r="H622" s="443"/>
      <c r="I622" s="443"/>
      <c r="J622" s="444"/>
    </row>
    <row r="623" spans="1:10" x14ac:dyDescent="0.25">
      <c r="A623" s="442"/>
      <c r="B623" s="443"/>
      <c r="C623" s="443"/>
      <c r="D623" s="443"/>
      <c r="E623" s="443"/>
      <c r="F623" s="443"/>
      <c r="G623" s="443"/>
      <c r="H623" s="443"/>
      <c r="I623" s="443"/>
      <c r="J623" s="444"/>
    </row>
    <row r="624" spans="1:10" x14ac:dyDescent="0.25">
      <c r="A624" s="442"/>
      <c r="B624" s="443"/>
      <c r="C624" s="443"/>
      <c r="D624" s="443"/>
      <c r="E624" s="443"/>
      <c r="F624" s="443"/>
      <c r="G624" s="443"/>
      <c r="H624" s="443"/>
      <c r="I624" s="443"/>
      <c r="J624" s="444"/>
    </row>
    <row r="625" spans="1:10" x14ac:dyDescent="0.25">
      <c r="A625" s="442"/>
      <c r="B625" s="443"/>
      <c r="C625" s="443"/>
      <c r="D625" s="443"/>
      <c r="E625" s="443"/>
      <c r="F625" s="443"/>
      <c r="G625" s="443"/>
      <c r="H625" s="443"/>
      <c r="I625" s="443"/>
      <c r="J625" s="444"/>
    </row>
    <row r="626" spans="1:10" x14ac:dyDescent="0.25">
      <c r="A626" s="442"/>
      <c r="B626" s="443"/>
      <c r="C626" s="443"/>
      <c r="D626" s="443"/>
      <c r="E626" s="443"/>
      <c r="F626" s="443"/>
      <c r="G626" s="443"/>
      <c r="H626" s="443"/>
      <c r="I626" s="443"/>
      <c r="J626" s="444"/>
    </row>
    <row r="627" spans="1:10" x14ac:dyDescent="0.25">
      <c r="A627" s="442"/>
      <c r="B627" s="443"/>
      <c r="C627" s="443"/>
      <c r="D627" s="443"/>
      <c r="E627" s="443"/>
      <c r="F627" s="443"/>
      <c r="G627" s="443"/>
      <c r="H627" s="443"/>
      <c r="I627" s="443"/>
      <c r="J627" s="444"/>
    </row>
    <row r="628" spans="1:10" x14ac:dyDescent="0.25">
      <c r="A628" s="442"/>
      <c r="B628" s="443"/>
      <c r="C628" s="443"/>
      <c r="D628" s="443"/>
      <c r="E628" s="443"/>
      <c r="F628" s="443"/>
      <c r="G628" s="443"/>
      <c r="H628" s="443"/>
      <c r="I628" s="443"/>
      <c r="J628" s="444"/>
    </row>
    <row r="629" spans="1:10" x14ac:dyDescent="0.25">
      <c r="A629" s="442"/>
      <c r="B629" s="443"/>
      <c r="C629" s="443"/>
      <c r="D629" s="443"/>
      <c r="E629" s="443"/>
      <c r="F629" s="443"/>
      <c r="G629" s="443"/>
      <c r="H629" s="443"/>
      <c r="I629" s="443"/>
      <c r="J629" s="444"/>
    </row>
    <row r="630" spans="1:10" x14ac:dyDescent="0.25">
      <c r="A630" s="442"/>
      <c r="B630" s="443"/>
      <c r="C630" s="443"/>
      <c r="D630" s="443"/>
      <c r="E630" s="443"/>
      <c r="F630" s="443"/>
      <c r="G630" s="443"/>
      <c r="H630" s="443"/>
      <c r="I630" s="443"/>
      <c r="J630" s="444"/>
    </row>
    <row r="631" spans="1:10" x14ac:dyDescent="0.25">
      <c r="A631" s="442"/>
      <c r="B631" s="443"/>
      <c r="C631" s="443"/>
      <c r="D631" s="443"/>
      <c r="E631" s="443"/>
      <c r="F631" s="443"/>
      <c r="G631" s="443"/>
      <c r="H631" s="443"/>
      <c r="I631" s="443"/>
      <c r="J631" s="444"/>
    </row>
    <row r="632" spans="1:10" x14ac:dyDescent="0.25">
      <c r="A632" s="442"/>
      <c r="B632" s="443"/>
      <c r="C632" s="443"/>
      <c r="D632" s="443"/>
      <c r="E632" s="443"/>
      <c r="F632" s="443"/>
      <c r="G632" s="443"/>
      <c r="H632" s="443"/>
      <c r="I632" s="443"/>
      <c r="J632" s="444"/>
    </row>
    <row r="633" spans="1:10" x14ac:dyDescent="0.25">
      <c r="A633" s="442"/>
      <c r="B633" s="443"/>
      <c r="C633" s="443"/>
      <c r="D633" s="443"/>
      <c r="E633" s="443"/>
      <c r="F633" s="443"/>
      <c r="G633" s="443"/>
      <c r="H633" s="443"/>
      <c r="I633" s="443"/>
      <c r="J633" s="444"/>
    </row>
    <row r="634" spans="1:10" x14ac:dyDescent="0.25">
      <c r="A634" s="445"/>
      <c r="B634" s="446"/>
      <c r="C634" s="446"/>
      <c r="D634" s="446"/>
      <c r="E634" s="446"/>
      <c r="F634" s="446"/>
      <c r="G634" s="446"/>
      <c r="H634" s="446"/>
      <c r="I634" s="446"/>
      <c r="J634" s="447"/>
    </row>
    <row r="636" spans="1:10" ht="15.5" x14ac:dyDescent="0.35">
      <c r="A636" s="471" t="s">
        <v>848</v>
      </c>
      <c r="B636" s="472"/>
      <c r="C636" s="472"/>
      <c r="D636" s="472"/>
      <c r="E636" s="472"/>
      <c r="F636" s="472"/>
      <c r="G636" s="472"/>
      <c r="H636" s="473" t="str">
        <f>'[1]CONTACT INFORMATION'!$A$24</f>
        <v>San Diego</v>
      </c>
      <c r="I636" s="473"/>
      <c r="J636" s="474"/>
    </row>
    <row r="637" spans="1:10" ht="8.15" customHeight="1" x14ac:dyDescent="0.25">
      <c r="A637" s="227"/>
      <c r="B637" s="227"/>
      <c r="C637" s="227"/>
      <c r="D637" s="227"/>
      <c r="E637" s="227"/>
      <c r="F637" s="227"/>
      <c r="G637" s="227"/>
      <c r="H637" s="227"/>
      <c r="I637" s="227"/>
      <c r="J637" s="227"/>
    </row>
    <row r="638" spans="1:10" ht="14" x14ac:dyDescent="0.3">
      <c r="A638" s="475" t="s">
        <v>864</v>
      </c>
      <c r="B638" s="476"/>
      <c r="C638" s="476"/>
      <c r="D638" s="476"/>
      <c r="E638" s="476"/>
      <c r="F638" s="476"/>
      <c r="G638" s="476"/>
      <c r="H638" s="476"/>
      <c r="I638" s="476"/>
      <c r="J638" s="477"/>
    </row>
    <row r="639" spans="1:10" x14ac:dyDescent="0.25">
      <c r="A639" s="478" t="s">
        <v>854</v>
      </c>
      <c r="B639" s="479"/>
      <c r="C639" s="479"/>
      <c r="D639" s="480"/>
      <c r="E639" s="481" t="s">
        <v>950</v>
      </c>
      <c r="F639" s="482"/>
      <c r="G639" s="482"/>
      <c r="H639" s="482"/>
      <c r="I639" s="482"/>
      <c r="J639" s="483"/>
    </row>
    <row r="640" spans="1:10" x14ac:dyDescent="0.25">
      <c r="A640" s="487" t="s">
        <v>853</v>
      </c>
      <c r="B640" s="488"/>
      <c r="C640" s="488"/>
      <c r="D640" s="489"/>
      <c r="E640" s="484"/>
      <c r="F640" s="485"/>
      <c r="G640" s="485"/>
      <c r="H640" s="485"/>
      <c r="I640" s="485"/>
      <c r="J640" s="486"/>
    </row>
    <row r="641" spans="1:11" x14ac:dyDescent="0.25">
      <c r="A641" s="490" t="s">
        <v>808</v>
      </c>
      <c r="B641" s="491"/>
      <c r="C641" s="491"/>
      <c r="D641" s="492"/>
      <c r="E641" s="493" t="s">
        <v>510</v>
      </c>
      <c r="F641" s="494"/>
      <c r="G641" s="494"/>
      <c r="H641" s="494"/>
      <c r="I641" s="494"/>
      <c r="J641" s="495"/>
    </row>
    <row r="642" spans="1:11" ht="27" customHeight="1" x14ac:dyDescent="0.25">
      <c r="A642" s="228"/>
      <c r="B642" s="229"/>
      <c r="C642" s="229"/>
      <c r="D642" s="229"/>
      <c r="E642" s="496" t="s">
        <v>535</v>
      </c>
      <c r="F642" s="497"/>
      <c r="G642" s="496" t="s">
        <v>533</v>
      </c>
      <c r="H642" s="497"/>
      <c r="I642" s="498" t="s">
        <v>849</v>
      </c>
      <c r="J642" s="499"/>
    </row>
    <row r="643" spans="1:11" x14ac:dyDescent="0.25">
      <c r="A643" s="460" t="s">
        <v>527</v>
      </c>
      <c r="B643" s="461"/>
      <c r="C643" s="461"/>
      <c r="D643" s="462"/>
      <c r="E643" s="469"/>
      <c r="F643" s="469"/>
      <c r="G643" s="469"/>
      <c r="H643" s="469"/>
      <c r="I643" s="470"/>
      <c r="J643" s="470"/>
      <c r="K643" s="103"/>
    </row>
    <row r="644" spans="1:11" x14ac:dyDescent="0.25">
      <c r="A644" s="465" t="s">
        <v>528</v>
      </c>
      <c r="B644" s="466"/>
      <c r="C644" s="466"/>
      <c r="D644" s="467"/>
      <c r="E644" s="451"/>
      <c r="F644" s="451"/>
      <c r="G644" s="452"/>
      <c r="H644" s="452"/>
      <c r="I644" s="468"/>
      <c r="J644" s="468"/>
    </row>
    <row r="645" spans="1:11" x14ac:dyDescent="0.25">
      <c r="A645" s="460" t="s">
        <v>529</v>
      </c>
      <c r="B645" s="461"/>
      <c r="C645" s="461"/>
      <c r="D645" s="462"/>
      <c r="E645" s="469">
        <f>339250-51489-2722-4010-40000</f>
        <v>241029</v>
      </c>
      <c r="F645" s="469"/>
      <c r="G645" s="469"/>
      <c r="H645" s="469"/>
      <c r="I645" s="470"/>
      <c r="J645" s="470"/>
    </row>
    <row r="646" spans="1:11" x14ac:dyDescent="0.25">
      <c r="A646" s="465" t="s">
        <v>530</v>
      </c>
      <c r="B646" s="466"/>
      <c r="C646" s="466"/>
      <c r="D646" s="467"/>
      <c r="E646" s="451"/>
      <c r="F646" s="451"/>
      <c r="G646" s="452"/>
      <c r="H646" s="452"/>
      <c r="I646" s="468"/>
      <c r="J646" s="468"/>
    </row>
    <row r="647" spans="1:11" x14ac:dyDescent="0.25">
      <c r="A647" s="460" t="s">
        <v>531</v>
      </c>
      <c r="B647" s="461"/>
      <c r="C647" s="461"/>
      <c r="D647" s="462"/>
      <c r="E647" s="469"/>
      <c r="F647" s="469"/>
      <c r="G647" s="469"/>
      <c r="H647" s="469"/>
      <c r="I647" s="470"/>
      <c r="J647" s="470"/>
    </row>
    <row r="648" spans="1:11" x14ac:dyDescent="0.25">
      <c r="A648" s="465" t="s">
        <v>532</v>
      </c>
      <c r="B648" s="466"/>
      <c r="C648" s="466"/>
      <c r="D648" s="467"/>
      <c r="E648" s="451"/>
      <c r="F648" s="451"/>
      <c r="G648" s="452"/>
      <c r="H648" s="452"/>
      <c r="I648" s="468"/>
      <c r="J648" s="468"/>
    </row>
    <row r="649" spans="1:11" x14ac:dyDescent="0.25">
      <c r="A649" s="460" t="s">
        <v>537</v>
      </c>
      <c r="B649" s="461"/>
      <c r="C649" s="461"/>
      <c r="D649" s="462"/>
      <c r="E649" s="463"/>
      <c r="F649" s="463"/>
      <c r="G649" s="463"/>
      <c r="H649" s="463"/>
      <c r="I649" s="464"/>
      <c r="J649" s="464"/>
    </row>
    <row r="650" spans="1:11" x14ac:dyDescent="0.25">
      <c r="A650" s="448"/>
      <c r="B650" s="449"/>
      <c r="C650" s="449"/>
      <c r="D650" s="450"/>
      <c r="E650" s="451"/>
      <c r="F650" s="451"/>
      <c r="G650" s="452"/>
      <c r="H650" s="452"/>
      <c r="I650" s="452"/>
      <c r="J650" s="452"/>
    </row>
    <row r="651" spans="1:11" x14ac:dyDescent="0.25">
      <c r="A651" s="448"/>
      <c r="B651" s="449"/>
      <c r="C651" s="449"/>
      <c r="D651" s="450"/>
      <c r="E651" s="451"/>
      <c r="F651" s="451"/>
      <c r="G651" s="452"/>
      <c r="H651" s="452"/>
      <c r="I651" s="452"/>
      <c r="J651" s="452"/>
    </row>
    <row r="652" spans="1:11" x14ac:dyDescent="0.25">
      <c r="A652" s="448"/>
      <c r="B652" s="449"/>
      <c r="C652" s="449"/>
      <c r="D652" s="450"/>
      <c r="E652" s="451"/>
      <c r="F652" s="451"/>
      <c r="G652" s="452"/>
      <c r="H652" s="452"/>
      <c r="I652" s="452"/>
      <c r="J652" s="452"/>
    </row>
    <row r="653" spans="1:11" ht="13" x14ac:dyDescent="0.3">
      <c r="A653" s="453" t="s">
        <v>534</v>
      </c>
      <c r="B653" s="454"/>
      <c r="C653" s="454"/>
      <c r="D653" s="455"/>
      <c r="E653" s="456">
        <f>SUM(E643:E652)</f>
        <v>241029</v>
      </c>
      <c r="F653" s="456"/>
      <c r="G653" s="456">
        <f>SUM(G643:G652)</f>
        <v>0</v>
      </c>
      <c r="H653" s="456"/>
      <c r="I653" s="456">
        <f>SUM(I643:I652)</f>
        <v>0</v>
      </c>
      <c r="J653" s="456"/>
    </row>
    <row r="654" spans="1:11" x14ac:dyDescent="0.25">
      <c r="A654" s="457" t="s">
        <v>860</v>
      </c>
      <c r="B654" s="458"/>
      <c r="C654" s="458"/>
      <c r="D654" s="458"/>
      <c r="E654" s="458"/>
      <c r="F654" s="458"/>
      <c r="G654" s="458"/>
      <c r="H654" s="458"/>
      <c r="I654" s="458"/>
      <c r="J654" s="459"/>
    </row>
    <row r="655" spans="1:11" x14ac:dyDescent="0.25">
      <c r="A655" s="434" t="s">
        <v>861</v>
      </c>
      <c r="B655" s="435"/>
      <c r="C655" s="435"/>
      <c r="D655" s="435"/>
      <c r="E655" s="435"/>
      <c r="F655" s="435"/>
      <c r="G655" s="435"/>
      <c r="H655" s="435"/>
      <c r="I655" s="435"/>
      <c r="J655" s="436"/>
    </row>
    <row r="656" spans="1:11" x14ac:dyDescent="0.25">
      <c r="A656" s="434" t="s">
        <v>862</v>
      </c>
      <c r="B656" s="435"/>
      <c r="C656" s="435"/>
      <c r="D656" s="435"/>
      <c r="E656" s="435"/>
      <c r="F656" s="435"/>
      <c r="G656" s="435"/>
      <c r="H656" s="435"/>
      <c r="I656" s="435"/>
      <c r="J656" s="436"/>
    </row>
    <row r="657" spans="1:10" x14ac:dyDescent="0.25">
      <c r="A657" s="437" t="s">
        <v>863</v>
      </c>
      <c r="B657" s="438"/>
      <c r="C657" s="438"/>
      <c r="D657" s="438"/>
      <c r="E657" s="438"/>
      <c r="F657" s="438"/>
      <c r="G657" s="438"/>
      <c r="H657" s="438"/>
      <c r="I657" s="438"/>
      <c r="J657" s="439"/>
    </row>
    <row r="658" spans="1:10" x14ac:dyDescent="0.25">
      <c r="A658" s="321" t="s">
        <v>956</v>
      </c>
      <c r="B658" s="440"/>
      <c r="C658" s="440"/>
      <c r="D658" s="440"/>
      <c r="E658" s="440"/>
      <c r="F658" s="440"/>
      <c r="G658" s="440"/>
      <c r="H658" s="440"/>
      <c r="I658" s="440"/>
      <c r="J658" s="441"/>
    </row>
    <row r="659" spans="1:10" x14ac:dyDescent="0.25">
      <c r="A659" s="442"/>
      <c r="B659" s="443"/>
      <c r="C659" s="443"/>
      <c r="D659" s="443"/>
      <c r="E659" s="443"/>
      <c r="F659" s="443"/>
      <c r="G659" s="443"/>
      <c r="H659" s="443"/>
      <c r="I659" s="443"/>
      <c r="J659" s="444"/>
    </row>
    <row r="660" spans="1:10" x14ac:dyDescent="0.25">
      <c r="A660" s="442"/>
      <c r="B660" s="443"/>
      <c r="C660" s="443"/>
      <c r="D660" s="443"/>
      <c r="E660" s="443"/>
      <c r="F660" s="443"/>
      <c r="G660" s="443"/>
      <c r="H660" s="443"/>
      <c r="I660" s="443"/>
      <c r="J660" s="444"/>
    </row>
    <row r="661" spans="1:10" x14ac:dyDescent="0.25">
      <c r="A661" s="442"/>
      <c r="B661" s="443"/>
      <c r="C661" s="443"/>
      <c r="D661" s="443"/>
      <c r="E661" s="443"/>
      <c r="F661" s="443"/>
      <c r="G661" s="443"/>
      <c r="H661" s="443"/>
      <c r="I661" s="443"/>
      <c r="J661" s="444"/>
    </row>
    <row r="662" spans="1:10" x14ac:dyDescent="0.25">
      <c r="A662" s="442"/>
      <c r="B662" s="443"/>
      <c r="C662" s="443"/>
      <c r="D662" s="443"/>
      <c r="E662" s="443"/>
      <c r="F662" s="443"/>
      <c r="G662" s="443"/>
      <c r="H662" s="443"/>
      <c r="I662" s="443"/>
      <c r="J662" s="444"/>
    </row>
    <row r="663" spans="1:10" x14ac:dyDescent="0.25">
      <c r="A663" s="442"/>
      <c r="B663" s="443"/>
      <c r="C663" s="443"/>
      <c r="D663" s="443"/>
      <c r="E663" s="443"/>
      <c r="F663" s="443"/>
      <c r="G663" s="443"/>
      <c r="H663" s="443"/>
      <c r="I663" s="443"/>
      <c r="J663" s="444"/>
    </row>
    <row r="664" spans="1:10" x14ac:dyDescent="0.25">
      <c r="A664" s="442"/>
      <c r="B664" s="443"/>
      <c r="C664" s="443"/>
      <c r="D664" s="443"/>
      <c r="E664" s="443"/>
      <c r="F664" s="443"/>
      <c r="G664" s="443"/>
      <c r="H664" s="443"/>
      <c r="I664" s="443"/>
      <c r="J664" s="444"/>
    </row>
    <row r="665" spans="1:10" x14ac:dyDescent="0.25">
      <c r="A665" s="442"/>
      <c r="B665" s="443"/>
      <c r="C665" s="443"/>
      <c r="D665" s="443"/>
      <c r="E665" s="443"/>
      <c r="F665" s="443"/>
      <c r="G665" s="443"/>
      <c r="H665" s="443"/>
      <c r="I665" s="443"/>
      <c r="J665" s="444"/>
    </row>
    <row r="666" spans="1:10" x14ac:dyDescent="0.25">
      <c r="A666" s="442"/>
      <c r="B666" s="443"/>
      <c r="C666" s="443"/>
      <c r="D666" s="443"/>
      <c r="E666" s="443"/>
      <c r="F666" s="443"/>
      <c r="G666" s="443"/>
      <c r="H666" s="443"/>
      <c r="I666" s="443"/>
      <c r="J666" s="444"/>
    </row>
    <row r="667" spans="1:10" x14ac:dyDescent="0.25">
      <c r="A667" s="442"/>
      <c r="B667" s="443"/>
      <c r="C667" s="443"/>
      <c r="D667" s="443"/>
      <c r="E667" s="443"/>
      <c r="F667" s="443"/>
      <c r="G667" s="443"/>
      <c r="H667" s="443"/>
      <c r="I667" s="443"/>
      <c r="J667" s="444"/>
    </row>
    <row r="668" spans="1:10" x14ac:dyDescent="0.25">
      <c r="A668" s="442"/>
      <c r="B668" s="443"/>
      <c r="C668" s="443"/>
      <c r="D668" s="443"/>
      <c r="E668" s="443"/>
      <c r="F668" s="443"/>
      <c r="G668" s="443"/>
      <c r="H668" s="443"/>
      <c r="I668" s="443"/>
      <c r="J668" s="444"/>
    </row>
    <row r="669" spans="1:10" x14ac:dyDescent="0.25">
      <c r="A669" s="442"/>
      <c r="B669" s="443"/>
      <c r="C669" s="443"/>
      <c r="D669" s="443"/>
      <c r="E669" s="443"/>
      <c r="F669" s="443"/>
      <c r="G669" s="443"/>
      <c r="H669" s="443"/>
      <c r="I669" s="443"/>
      <c r="J669" s="444"/>
    </row>
    <row r="670" spans="1:10" x14ac:dyDescent="0.25">
      <c r="A670" s="442"/>
      <c r="B670" s="443"/>
      <c r="C670" s="443"/>
      <c r="D670" s="443"/>
      <c r="E670" s="443"/>
      <c r="F670" s="443"/>
      <c r="G670" s="443"/>
      <c r="H670" s="443"/>
      <c r="I670" s="443"/>
      <c r="J670" s="444"/>
    </row>
    <row r="671" spans="1:10" x14ac:dyDescent="0.25">
      <c r="A671" s="442"/>
      <c r="B671" s="443"/>
      <c r="C671" s="443"/>
      <c r="D671" s="443"/>
      <c r="E671" s="443"/>
      <c r="F671" s="443"/>
      <c r="G671" s="443"/>
      <c r="H671" s="443"/>
      <c r="I671" s="443"/>
      <c r="J671" s="444"/>
    </row>
    <row r="672" spans="1:10" x14ac:dyDescent="0.25">
      <c r="A672" s="442"/>
      <c r="B672" s="443"/>
      <c r="C672" s="443"/>
      <c r="D672" s="443"/>
      <c r="E672" s="443"/>
      <c r="F672" s="443"/>
      <c r="G672" s="443"/>
      <c r="H672" s="443"/>
      <c r="I672" s="443"/>
      <c r="J672" s="444"/>
    </row>
    <row r="673" spans="1:10" x14ac:dyDescent="0.25">
      <c r="A673" s="442"/>
      <c r="B673" s="443"/>
      <c r="C673" s="443"/>
      <c r="D673" s="443"/>
      <c r="E673" s="443"/>
      <c r="F673" s="443"/>
      <c r="G673" s="443"/>
      <c r="H673" s="443"/>
      <c r="I673" s="443"/>
      <c r="J673" s="444"/>
    </row>
    <row r="674" spans="1:10" x14ac:dyDescent="0.25">
      <c r="A674" s="442"/>
      <c r="B674" s="443"/>
      <c r="C674" s="443"/>
      <c r="D674" s="443"/>
      <c r="E674" s="443"/>
      <c r="F674" s="443"/>
      <c r="G674" s="443"/>
      <c r="H674" s="443"/>
      <c r="I674" s="443"/>
      <c r="J674" s="444"/>
    </row>
    <row r="675" spans="1:10" x14ac:dyDescent="0.25">
      <c r="A675" s="442"/>
      <c r="B675" s="443"/>
      <c r="C675" s="443"/>
      <c r="D675" s="443"/>
      <c r="E675" s="443"/>
      <c r="F675" s="443"/>
      <c r="G675" s="443"/>
      <c r="H675" s="443"/>
      <c r="I675" s="443"/>
      <c r="J675" s="444"/>
    </row>
    <row r="676" spans="1:10" x14ac:dyDescent="0.25">
      <c r="A676" s="442"/>
      <c r="B676" s="443"/>
      <c r="C676" s="443"/>
      <c r="D676" s="443"/>
      <c r="E676" s="443"/>
      <c r="F676" s="443"/>
      <c r="G676" s="443"/>
      <c r="H676" s="443"/>
      <c r="I676" s="443"/>
      <c r="J676" s="444"/>
    </row>
    <row r="677" spans="1:10" x14ac:dyDescent="0.25">
      <c r="A677" s="442"/>
      <c r="B677" s="443"/>
      <c r="C677" s="443"/>
      <c r="D677" s="443"/>
      <c r="E677" s="443"/>
      <c r="F677" s="443"/>
      <c r="G677" s="443"/>
      <c r="H677" s="443"/>
      <c r="I677" s="443"/>
      <c r="J677" s="444"/>
    </row>
    <row r="678" spans="1:10" x14ac:dyDescent="0.25">
      <c r="A678" s="442"/>
      <c r="B678" s="443"/>
      <c r="C678" s="443"/>
      <c r="D678" s="443"/>
      <c r="E678" s="443"/>
      <c r="F678" s="443"/>
      <c r="G678" s="443"/>
      <c r="H678" s="443"/>
      <c r="I678" s="443"/>
      <c r="J678" s="444"/>
    </row>
    <row r="679" spans="1:10" x14ac:dyDescent="0.25">
      <c r="A679" s="442"/>
      <c r="B679" s="443"/>
      <c r="C679" s="443"/>
      <c r="D679" s="443"/>
      <c r="E679" s="443"/>
      <c r="F679" s="443"/>
      <c r="G679" s="443"/>
      <c r="H679" s="443"/>
      <c r="I679" s="443"/>
      <c r="J679" s="444"/>
    </row>
    <row r="680" spans="1:10" x14ac:dyDescent="0.25">
      <c r="A680" s="442"/>
      <c r="B680" s="443"/>
      <c r="C680" s="443"/>
      <c r="D680" s="443"/>
      <c r="E680" s="443"/>
      <c r="F680" s="443"/>
      <c r="G680" s="443"/>
      <c r="H680" s="443"/>
      <c r="I680" s="443"/>
      <c r="J680" s="444"/>
    </row>
    <row r="681" spans="1:10" x14ac:dyDescent="0.25">
      <c r="A681" s="442"/>
      <c r="B681" s="443"/>
      <c r="C681" s="443"/>
      <c r="D681" s="443"/>
      <c r="E681" s="443"/>
      <c r="F681" s="443"/>
      <c r="G681" s="443"/>
      <c r="H681" s="443"/>
      <c r="I681" s="443"/>
      <c r="J681" s="444"/>
    </row>
    <row r="682" spans="1:10" x14ac:dyDescent="0.25">
      <c r="A682" s="442"/>
      <c r="B682" s="443"/>
      <c r="C682" s="443"/>
      <c r="D682" s="443"/>
      <c r="E682" s="443"/>
      <c r="F682" s="443"/>
      <c r="G682" s="443"/>
      <c r="H682" s="443"/>
      <c r="I682" s="443"/>
      <c r="J682" s="444"/>
    </row>
    <row r="683" spans="1:10" x14ac:dyDescent="0.25">
      <c r="A683" s="442"/>
      <c r="B683" s="443"/>
      <c r="C683" s="443"/>
      <c r="D683" s="443"/>
      <c r="E683" s="443"/>
      <c r="F683" s="443"/>
      <c r="G683" s="443"/>
      <c r="H683" s="443"/>
      <c r="I683" s="443"/>
      <c r="J683" s="444"/>
    </row>
    <row r="684" spans="1:10" x14ac:dyDescent="0.25">
      <c r="A684" s="442"/>
      <c r="B684" s="443"/>
      <c r="C684" s="443"/>
      <c r="D684" s="443"/>
      <c r="E684" s="443"/>
      <c r="F684" s="443"/>
      <c r="G684" s="443"/>
      <c r="H684" s="443"/>
      <c r="I684" s="443"/>
      <c r="J684" s="444"/>
    </row>
    <row r="685" spans="1:10" x14ac:dyDescent="0.25">
      <c r="A685" s="442"/>
      <c r="B685" s="443"/>
      <c r="C685" s="443"/>
      <c r="D685" s="443"/>
      <c r="E685" s="443"/>
      <c r="F685" s="443"/>
      <c r="G685" s="443"/>
      <c r="H685" s="443"/>
      <c r="I685" s="443"/>
      <c r="J685" s="444"/>
    </row>
    <row r="686" spans="1:10" x14ac:dyDescent="0.25">
      <c r="A686" s="442"/>
      <c r="B686" s="443"/>
      <c r="C686" s="443"/>
      <c r="D686" s="443"/>
      <c r="E686" s="443"/>
      <c r="F686" s="443"/>
      <c r="G686" s="443"/>
      <c r="H686" s="443"/>
      <c r="I686" s="443"/>
      <c r="J686" s="444"/>
    </row>
    <row r="687" spans="1:10" x14ac:dyDescent="0.25">
      <c r="A687" s="442"/>
      <c r="B687" s="443"/>
      <c r="C687" s="443"/>
      <c r="D687" s="443"/>
      <c r="E687" s="443"/>
      <c r="F687" s="443"/>
      <c r="G687" s="443"/>
      <c r="H687" s="443"/>
      <c r="I687" s="443"/>
      <c r="J687" s="444"/>
    </row>
    <row r="688" spans="1:10" x14ac:dyDescent="0.25">
      <c r="A688" s="442"/>
      <c r="B688" s="443"/>
      <c r="C688" s="443"/>
      <c r="D688" s="443"/>
      <c r="E688" s="443"/>
      <c r="F688" s="443"/>
      <c r="G688" s="443"/>
      <c r="H688" s="443"/>
      <c r="I688" s="443"/>
      <c r="J688" s="444"/>
    </row>
    <row r="689" spans="1:11" x14ac:dyDescent="0.25">
      <c r="A689" s="442"/>
      <c r="B689" s="443"/>
      <c r="C689" s="443"/>
      <c r="D689" s="443"/>
      <c r="E689" s="443"/>
      <c r="F689" s="443"/>
      <c r="G689" s="443"/>
      <c r="H689" s="443"/>
      <c r="I689" s="443"/>
      <c r="J689" s="444"/>
    </row>
    <row r="690" spans="1:11" x14ac:dyDescent="0.25">
      <c r="A690" s="442"/>
      <c r="B690" s="443"/>
      <c r="C690" s="443"/>
      <c r="D690" s="443"/>
      <c r="E690" s="443"/>
      <c r="F690" s="443"/>
      <c r="G690" s="443"/>
      <c r="H690" s="443"/>
      <c r="I690" s="443"/>
      <c r="J690" s="444"/>
    </row>
    <row r="691" spans="1:11" x14ac:dyDescent="0.25">
      <c r="A691" s="442"/>
      <c r="B691" s="443"/>
      <c r="C691" s="443"/>
      <c r="D691" s="443"/>
      <c r="E691" s="443"/>
      <c r="F691" s="443"/>
      <c r="G691" s="443"/>
      <c r="H691" s="443"/>
      <c r="I691" s="443"/>
      <c r="J691" s="444"/>
    </row>
    <row r="692" spans="1:11" x14ac:dyDescent="0.25">
      <c r="A692" s="445"/>
      <c r="B692" s="446"/>
      <c r="C692" s="446"/>
      <c r="D692" s="446"/>
      <c r="E692" s="446"/>
      <c r="F692" s="446"/>
      <c r="G692" s="446"/>
      <c r="H692" s="446"/>
      <c r="I692" s="446"/>
      <c r="J692" s="447"/>
    </row>
    <row r="694" spans="1:11" ht="15.5" x14ac:dyDescent="0.35">
      <c r="A694" s="471" t="s">
        <v>848</v>
      </c>
      <c r="B694" s="472"/>
      <c r="C694" s="472"/>
      <c r="D694" s="472"/>
      <c r="E694" s="472"/>
      <c r="F694" s="472"/>
      <c r="G694" s="472"/>
      <c r="H694" s="473" t="str">
        <f>'[1]CONTACT INFORMATION'!$A$24</f>
        <v>San Diego</v>
      </c>
      <c r="I694" s="473"/>
      <c r="J694" s="474"/>
    </row>
    <row r="695" spans="1:11" ht="8.15" customHeight="1" x14ac:dyDescent="0.25">
      <c r="A695" s="227"/>
      <c r="B695" s="227"/>
      <c r="C695" s="227"/>
      <c r="D695" s="227"/>
      <c r="E695" s="227"/>
      <c r="F695" s="227"/>
      <c r="G695" s="227"/>
      <c r="H695" s="227"/>
      <c r="I695" s="227"/>
      <c r="J695" s="227"/>
    </row>
    <row r="696" spans="1:11" ht="14" x14ac:dyDescent="0.3">
      <c r="A696" s="475" t="s">
        <v>865</v>
      </c>
      <c r="B696" s="476"/>
      <c r="C696" s="476"/>
      <c r="D696" s="476"/>
      <c r="E696" s="476"/>
      <c r="F696" s="476"/>
      <c r="G696" s="476"/>
      <c r="H696" s="476"/>
      <c r="I696" s="476"/>
      <c r="J696" s="477"/>
    </row>
    <row r="697" spans="1:11" x14ac:dyDescent="0.25">
      <c r="A697" s="478" t="s">
        <v>854</v>
      </c>
      <c r="B697" s="479"/>
      <c r="C697" s="479"/>
      <c r="D697" s="480"/>
      <c r="E697" s="481" t="s">
        <v>936</v>
      </c>
      <c r="F697" s="482"/>
      <c r="G697" s="482"/>
      <c r="H697" s="482"/>
      <c r="I697" s="482"/>
      <c r="J697" s="483"/>
    </row>
    <row r="698" spans="1:11" x14ac:dyDescent="0.25">
      <c r="A698" s="487" t="s">
        <v>853</v>
      </c>
      <c r="B698" s="488"/>
      <c r="C698" s="488"/>
      <c r="D698" s="489"/>
      <c r="E698" s="484"/>
      <c r="F698" s="485"/>
      <c r="G698" s="485"/>
      <c r="H698" s="485"/>
      <c r="I698" s="485"/>
      <c r="J698" s="486"/>
    </row>
    <row r="699" spans="1:11" x14ac:dyDescent="0.25">
      <c r="A699" s="490" t="s">
        <v>808</v>
      </c>
      <c r="B699" s="491"/>
      <c r="C699" s="491"/>
      <c r="D699" s="492"/>
      <c r="E699" s="493" t="s">
        <v>517</v>
      </c>
      <c r="F699" s="494"/>
      <c r="G699" s="494"/>
      <c r="H699" s="494"/>
      <c r="I699" s="494"/>
      <c r="J699" s="495"/>
    </row>
    <row r="700" spans="1:11" ht="27" customHeight="1" x14ac:dyDescent="0.25">
      <c r="A700" s="228"/>
      <c r="B700" s="229"/>
      <c r="C700" s="229"/>
      <c r="D700" s="229"/>
      <c r="E700" s="496" t="s">
        <v>535</v>
      </c>
      <c r="F700" s="497"/>
      <c r="G700" s="496" t="s">
        <v>533</v>
      </c>
      <c r="H700" s="497"/>
      <c r="I700" s="498" t="s">
        <v>849</v>
      </c>
      <c r="J700" s="499"/>
    </row>
    <row r="701" spans="1:11" x14ac:dyDescent="0.25">
      <c r="A701" s="460" t="s">
        <v>527</v>
      </c>
      <c r="B701" s="461"/>
      <c r="C701" s="461"/>
      <c r="D701" s="462"/>
      <c r="E701" s="469"/>
      <c r="F701" s="469"/>
      <c r="G701" s="469"/>
      <c r="H701" s="469"/>
      <c r="I701" s="470"/>
      <c r="J701" s="470"/>
      <c r="K701" s="103"/>
    </row>
    <row r="702" spans="1:11" x14ac:dyDescent="0.25">
      <c r="A702" s="465" t="s">
        <v>528</v>
      </c>
      <c r="B702" s="466"/>
      <c r="C702" s="466"/>
      <c r="D702" s="467"/>
      <c r="E702" s="451"/>
      <c r="F702" s="451"/>
      <c r="G702" s="452"/>
      <c r="H702" s="452"/>
      <c r="I702" s="468"/>
      <c r="J702" s="468"/>
    </row>
    <row r="703" spans="1:11" x14ac:dyDescent="0.25">
      <c r="A703" s="460" t="s">
        <v>529</v>
      </c>
      <c r="B703" s="461"/>
      <c r="C703" s="461"/>
      <c r="D703" s="462"/>
      <c r="E703" s="469"/>
      <c r="F703" s="469"/>
      <c r="G703" s="469"/>
      <c r="H703" s="469"/>
      <c r="I703" s="470"/>
      <c r="J703" s="470"/>
    </row>
    <row r="704" spans="1:11" x14ac:dyDescent="0.25">
      <c r="A704" s="465" t="s">
        <v>530</v>
      </c>
      <c r="B704" s="466"/>
      <c r="C704" s="466"/>
      <c r="D704" s="467"/>
      <c r="E704" s="451">
        <v>0</v>
      </c>
      <c r="F704" s="451"/>
      <c r="G704" s="452"/>
      <c r="H704" s="452"/>
      <c r="I704" s="468"/>
      <c r="J704" s="468"/>
    </row>
    <row r="705" spans="1:10" x14ac:dyDescent="0.25">
      <c r="A705" s="460" t="s">
        <v>531</v>
      </c>
      <c r="B705" s="461"/>
      <c r="C705" s="461"/>
      <c r="D705" s="462"/>
      <c r="E705" s="469"/>
      <c r="F705" s="469"/>
      <c r="G705" s="469"/>
      <c r="H705" s="469"/>
      <c r="I705" s="470"/>
      <c r="J705" s="470"/>
    </row>
    <row r="706" spans="1:10" x14ac:dyDescent="0.25">
      <c r="A706" s="465" t="s">
        <v>532</v>
      </c>
      <c r="B706" s="466"/>
      <c r="C706" s="466"/>
      <c r="D706" s="467"/>
      <c r="E706" s="451"/>
      <c r="F706" s="451"/>
      <c r="G706" s="452"/>
      <c r="H706" s="452"/>
      <c r="I706" s="468"/>
      <c r="J706" s="468"/>
    </row>
    <row r="707" spans="1:10" x14ac:dyDescent="0.25">
      <c r="A707" s="460" t="s">
        <v>537</v>
      </c>
      <c r="B707" s="461"/>
      <c r="C707" s="461"/>
      <c r="D707" s="462"/>
      <c r="E707" s="463"/>
      <c r="F707" s="463"/>
      <c r="G707" s="463"/>
      <c r="H707" s="463"/>
      <c r="I707" s="464"/>
      <c r="J707" s="464"/>
    </row>
    <row r="708" spans="1:10" x14ac:dyDescent="0.25">
      <c r="A708" s="448"/>
      <c r="B708" s="449"/>
      <c r="C708" s="449"/>
      <c r="D708" s="450"/>
      <c r="E708" s="451"/>
      <c r="F708" s="451"/>
      <c r="G708" s="452"/>
      <c r="H708" s="452"/>
      <c r="I708" s="452"/>
      <c r="J708" s="452"/>
    </row>
    <row r="709" spans="1:10" x14ac:dyDescent="0.25">
      <c r="A709" s="448"/>
      <c r="B709" s="449"/>
      <c r="C709" s="449"/>
      <c r="D709" s="450"/>
      <c r="E709" s="451"/>
      <c r="F709" s="451"/>
      <c r="G709" s="452"/>
      <c r="H709" s="452"/>
      <c r="I709" s="452"/>
      <c r="J709" s="452"/>
    </row>
    <row r="710" spans="1:10" x14ac:dyDescent="0.25">
      <c r="A710" s="448"/>
      <c r="B710" s="449"/>
      <c r="C710" s="449"/>
      <c r="D710" s="450"/>
      <c r="E710" s="451"/>
      <c r="F710" s="451"/>
      <c r="G710" s="452"/>
      <c r="H710" s="452"/>
      <c r="I710" s="452"/>
      <c r="J710" s="452"/>
    </row>
    <row r="711" spans="1:10" ht="13" x14ac:dyDescent="0.3">
      <c r="A711" s="453" t="s">
        <v>534</v>
      </c>
      <c r="B711" s="454"/>
      <c r="C711" s="454"/>
      <c r="D711" s="455"/>
      <c r="E711" s="456">
        <f>SUM(E701:E710)</f>
        <v>0</v>
      </c>
      <c r="F711" s="456"/>
      <c r="G711" s="456">
        <f>SUM(G701:G710)</f>
        <v>0</v>
      </c>
      <c r="H711" s="456"/>
      <c r="I711" s="456">
        <f>SUM(I701:I710)</f>
        <v>0</v>
      </c>
      <c r="J711" s="456"/>
    </row>
    <row r="712" spans="1:10" x14ac:dyDescent="0.25">
      <c r="A712" s="457" t="s">
        <v>860</v>
      </c>
      <c r="B712" s="458"/>
      <c r="C712" s="458"/>
      <c r="D712" s="458"/>
      <c r="E712" s="458"/>
      <c r="F712" s="458"/>
      <c r="G712" s="458"/>
      <c r="H712" s="458"/>
      <c r="I712" s="458"/>
      <c r="J712" s="459"/>
    </row>
    <row r="713" spans="1:10" x14ac:dyDescent="0.25">
      <c r="A713" s="434" t="s">
        <v>861</v>
      </c>
      <c r="B713" s="435"/>
      <c r="C713" s="435"/>
      <c r="D713" s="435"/>
      <c r="E713" s="435"/>
      <c r="F713" s="435"/>
      <c r="G713" s="435"/>
      <c r="H713" s="435"/>
      <c r="I713" s="435"/>
      <c r="J713" s="436"/>
    </row>
    <row r="714" spans="1:10" x14ac:dyDescent="0.25">
      <c r="A714" s="434" t="s">
        <v>862</v>
      </c>
      <c r="B714" s="435"/>
      <c r="C714" s="435"/>
      <c r="D714" s="435"/>
      <c r="E714" s="435"/>
      <c r="F714" s="435"/>
      <c r="G714" s="435"/>
      <c r="H714" s="435"/>
      <c r="I714" s="435"/>
      <c r="J714" s="436"/>
    </row>
    <row r="715" spans="1:10" x14ac:dyDescent="0.25">
      <c r="A715" s="437" t="s">
        <v>863</v>
      </c>
      <c r="B715" s="438"/>
      <c r="C715" s="438"/>
      <c r="D715" s="438"/>
      <c r="E715" s="438"/>
      <c r="F715" s="438"/>
      <c r="G715" s="438"/>
      <c r="H715" s="438"/>
      <c r="I715" s="438"/>
      <c r="J715" s="439"/>
    </row>
    <row r="716" spans="1:10" ht="12.75" customHeight="1" x14ac:dyDescent="0.25">
      <c r="A716" s="321" t="s">
        <v>974</v>
      </c>
      <c r="B716" s="440"/>
      <c r="C716" s="440"/>
      <c r="D716" s="440"/>
      <c r="E716" s="440"/>
      <c r="F716" s="440"/>
      <c r="G716" s="440"/>
      <c r="H716" s="440"/>
      <c r="I716" s="440"/>
      <c r="J716" s="441"/>
    </row>
    <row r="717" spans="1:10" x14ac:dyDescent="0.25">
      <c r="A717" s="442"/>
      <c r="B717" s="443"/>
      <c r="C717" s="443"/>
      <c r="D717" s="443"/>
      <c r="E717" s="443"/>
      <c r="F717" s="443"/>
      <c r="G717" s="443"/>
      <c r="H717" s="443"/>
      <c r="I717" s="443"/>
      <c r="J717" s="444"/>
    </row>
    <row r="718" spans="1:10" x14ac:dyDescent="0.25">
      <c r="A718" s="442"/>
      <c r="B718" s="443"/>
      <c r="C718" s="443"/>
      <c r="D718" s="443"/>
      <c r="E718" s="443"/>
      <c r="F718" s="443"/>
      <c r="G718" s="443"/>
      <c r="H718" s="443"/>
      <c r="I718" s="443"/>
      <c r="J718" s="444"/>
    </row>
    <row r="719" spans="1:10" x14ac:dyDescent="0.25">
      <c r="A719" s="442"/>
      <c r="B719" s="443"/>
      <c r="C719" s="443"/>
      <c r="D719" s="443"/>
      <c r="E719" s="443"/>
      <c r="F719" s="443"/>
      <c r="G719" s="443"/>
      <c r="H719" s="443"/>
      <c r="I719" s="443"/>
      <c r="J719" s="444"/>
    </row>
    <row r="720" spans="1:10" x14ac:dyDescent="0.25">
      <c r="A720" s="442"/>
      <c r="B720" s="443"/>
      <c r="C720" s="443"/>
      <c r="D720" s="443"/>
      <c r="E720" s="443"/>
      <c r="F720" s="443"/>
      <c r="G720" s="443"/>
      <c r="H720" s="443"/>
      <c r="I720" s="443"/>
      <c r="J720" s="444"/>
    </row>
    <row r="721" spans="1:10" x14ac:dyDescent="0.25">
      <c r="A721" s="442"/>
      <c r="B721" s="443"/>
      <c r="C721" s="443"/>
      <c r="D721" s="443"/>
      <c r="E721" s="443"/>
      <c r="F721" s="443"/>
      <c r="G721" s="443"/>
      <c r="H721" s="443"/>
      <c r="I721" s="443"/>
      <c r="J721" s="444"/>
    </row>
    <row r="722" spans="1:10" x14ac:dyDescent="0.25">
      <c r="A722" s="442"/>
      <c r="B722" s="443"/>
      <c r="C722" s="443"/>
      <c r="D722" s="443"/>
      <c r="E722" s="443"/>
      <c r="F722" s="443"/>
      <c r="G722" s="443"/>
      <c r="H722" s="443"/>
      <c r="I722" s="443"/>
      <c r="J722" s="444"/>
    </row>
    <row r="723" spans="1:10" x14ac:dyDescent="0.25">
      <c r="A723" s="442"/>
      <c r="B723" s="443"/>
      <c r="C723" s="443"/>
      <c r="D723" s="443"/>
      <c r="E723" s="443"/>
      <c r="F723" s="443"/>
      <c r="G723" s="443"/>
      <c r="H723" s="443"/>
      <c r="I723" s="443"/>
      <c r="J723" s="444"/>
    </row>
    <row r="724" spans="1:10" x14ac:dyDescent="0.25">
      <c r="A724" s="442"/>
      <c r="B724" s="443"/>
      <c r="C724" s="443"/>
      <c r="D724" s="443"/>
      <c r="E724" s="443"/>
      <c r="F724" s="443"/>
      <c r="G724" s="443"/>
      <c r="H724" s="443"/>
      <c r="I724" s="443"/>
      <c r="J724" s="444"/>
    </row>
    <row r="725" spans="1:10" x14ac:dyDescent="0.25">
      <c r="A725" s="442"/>
      <c r="B725" s="443"/>
      <c r="C725" s="443"/>
      <c r="D725" s="443"/>
      <c r="E725" s="443"/>
      <c r="F725" s="443"/>
      <c r="G725" s="443"/>
      <c r="H725" s="443"/>
      <c r="I725" s="443"/>
      <c r="J725" s="444"/>
    </row>
    <row r="726" spans="1:10" x14ac:dyDescent="0.25">
      <c r="A726" s="442"/>
      <c r="B726" s="443"/>
      <c r="C726" s="443"/>
      <c r="D726" s="443"/>
      <c r="E726" s="443"/>
      <c r="F726" s="443"/>
      <c r="G726" s="443"/>
      <c r="H726" s="443"/>
      <c r="I726" s="443"/>
      <c r="J726" s="444"/>
    </row>
    <row r="727" spans="1:10" x14ac:dyDescent="0.25">
      <c r="A727" s="442"/>
      <c r="B727" s="443"/>
      <c r="C727" s="443"/>
      <c r="D727" s="443"/>
      <c r="E727" s="443"/>
      <c r="F727" s="443"/>
      <c r="G727" s="443"/>
      <c r="H727" s="443"/>
      <c r="I727" s="443"/>
      <c r="J727" s="444"/>
    </row>
    <row r="728" spans="1:10" x14ac:dyDescent="0.25">
      <c r="A728" s="442"/>
      <c r="B728" s="443"/>
      <c r="C728" s="443"/>
      <c r="D728" s="443"/>
      <c r="E728" s="443"/>
      <c r="F728" s="443"/>
      <c r="G728" s="443"/>
      <c r="H728" s="443"/>
      <c r="I728" s="443"/>
      <c r="J728" s="444"/>
    </row>
    <row r="729" spans="1:10" x14ac:dyDescent="0.25">
      <c r="A729" s="442"/>
      <c r="B729" s="443"/>
      <c r="C729" s="443"/>
      <c r="D729" s="443"/>
      <c r="E729" s="443"/>
      <c r="F729" s="443"/>
      <c r="G729" s="443"/>
      <c r="H729" s="443"/>
      <c r="I729" s="443"/>
      <c r="J729" s="444"/>
    </row>
    <row r="730" spans="1:10" x14ac:dyDescent="0.25">
      <c r="A730" s="442"/>
      <c r="B730" s="443"/>
      <c r="C730" s="443"/>
      <c r="D730" s="443"/>
      <c r="E730" s="443"/>
      <c r="F730" s="443"/>
      <c r="G730" s="443"/>
      <c r="H730" s="443"/>
      <c r="I730" s="443"/>
      <c r="J730" s="444"/>
    </row>
    <row r="731" spans="1:10" x14ac:dyDescent="0.25">
      <c r="A731" s="442"/>
      <c r="B731" s="443"/>
      <c r="C731" s="443"/>
      <c r="D731" s="443"/>
      <c r="E731" s="443"/>
      <c r="F731" s="443"/>
      <c r="G731" s="443"/>
      <c r="H731" s="443"/>
      <c r="I731" s="443"/>
      <c r="J731" s="444"/>
    </row>
    <row r="732" spans="1:10" x14ac:dyDescent="0.25">
      <c r="A732" s="442"/>
      <c r="B732" s="443"/>
      <c r="C732" s="443"/>
      <c r="D732" s="443"/>
      <c r="E732" s="443"/>
      <c r="F732" s="443"/>
      <c r="G732" s="443"/>
      <c r="H732" s="443"/>
      <c r="I732" s="443"/>
      <c r="J732" s="444"/>
    </row>
    <row r="733" spans="1:10" x14ac:dyDescent="0.25">
      <c r="A733" s="442"/>
      <c r="B733" s="443"/>
      <c r="C733" s="443"/>
      <c r="D733" s="443"/>
      <c r="E733" s="443"/>
      <c r="F733" s="443"/>
      <c r="G733" s="443"/>
      <c r="H733" s="443"/>
      <c r="I733" s="443"/>
      <c r="J733" s="444"/>
    </row>
    <row r="734" spans="1:10" x14ac:dyDescent="0.25">
      <c r="A734" s="442"/>
      <c r="B734" s="443"/>
      <c r="C734" s="443"/>
      <c r="D734" s="443"/>
      <c r="E734" s="443"/>
      <c r="F734" s="443"/>
      <c r="G734" s="443"/>
      <c r="H734" s="443"/>
      <c r="I734" s="443"/>
      <c r="J734" s="444"/>
    </row>
    <row r="735" spans="1:10" x14ac:dyDescent="0.25">
      <c r="A735" s="442"/>
      <c r="B735" s="443"/>
      <c r="C735" s="443"/>
      <c r="D735" s="443"/>
      <c r="E735" s="443"/>
      <c r="F735" s="443"/>
      <c r="G735" s="443"/>
      <c r="H735" s="443"/>
      <c r="I735" s="443"/>
      <c r="J735" s="444"/>
    </row>
    <row r="736" spans="1:10" x14ac:dyDescent="0.25">
      <c r="A736" s="442"/>
      <c r="B736" s="443"/>
      <c r="C736" s="443"/>
      <c r="D736" s="443"/>
      <c r="E736" s="443"/>
      <c r="F736" s="443"/>
      <c r="G736" s="443"/>
      <c r="H736" s="443"/>
      <c r="I736" s="443"/>
      <c r="J736" s="444"/>
    </row>
    <row r="737" spans="1:10" x14ac:dyDescent="0.25">
      <c r="A737" s="442"/>
      <c r="B737" s="443"/>
      <c r="C737" s="443"/>
      <c r="D737" s="443"/>
      <c r="E737" s="443"/>
      <c r="F737" s="443"/>
      <c r="G737" s="443"/>
      <c r="H737" s="443"/>
      <c r="I737" s="443"/>
      <c r="J737" s="444"/>
    </row>
    <row r="738" spans="1:10" x14ac:dyDescent="0.25">
      <c r="A738" s="442"/>
      <c r="B738" s="443"/>
      <c r="C738" s="443"/>
      <c r="D738" s="443"/>
      <c r="E738" s="443"/>
      <c r="F738" s="443"/>
      <c r="G738" s="443"/>
      <c r="H738" s="443"/>
      <c r="I738" s="443"/>
      <c r="J738" s="444"/>
    </row>
    <row r="739" spans="1:10" x14ac:dyDescent="0.25">
      <c r="A739" s="442"/>
      <c r="B739" s="443"/>
      <c r="C739" s="443"/>
      <c r="D739" s="443"/>
      <c r="E739" s="443"/>
      <c r="F739" s="443"/>
      <c r="G739" s="443"/>
      <c r="H739" s="443"/>
      <c r="I739" s="443"/>
      <c r="J739" s="444"/>
    </row>
    <row r="740" spans="1:10" x14ac:dyDescent="0.25">
      <c r="A740" s="442"/>
      <c r="B740" s="443"/>
      <c r="C740" s="443"/>
      <c r="D740" s="443"/>
      <c r="E740" s="443"/>
      <c r="F740" s="443"/>
      <c r="G740" s="443"/>
      <c r="H740" s="443"/>
      <c r="I740" s="443"/>
      <c r="J740" s="444"/>
    </row>
    <row r="741" spans="1:10" x14ac:dyDescent="0.25">
      <c r="A741" s="442"/>
      <c r="B741" s="443"/>
      <c r="C741" s="443"/>
      <c r="D741" s="443"/>
      <c r="E741" s="443"/>
      <c r="F741" s="443"/>
      <c r="G741" s="443"/>
      <c r="H741" s="443"/>
      <c r="I741" s="443"/>
      <c r="J741" s="444"/>
    </row>
    <row r="742" spans="1:10" x14ac:dyDescent="0.25">
      <c r="A742" s="442"/>
      <c r="B742" s="443"/>
      <c r="C742" s="443"/>
      <c r="D742" s="443"/>
      <c r="E742" s="443"/>
      <c r="F742" s="443"/>
      <c r="G742" s="443"/>
      <c r="H742" s="443"/>
      <c r="I742" s="443"/>
      <c r="J742" s="444"/>
    </row>
    <row r="743" spans="1:10" x14ac:dyDescent="0.25">
      <c r="A743" s="442"/>
      <c r="B743" s="443"/>
      <c r="C743" s="443"/>
      <c r="D743" s="443"/>
      <c r="E743" s="443"/>
      <c r="F743" s="443"/>
      <c r="G743" s="443"/>
      <c r="H743" s="443"/>
      <c r="I743" s="443"/>
      <c r="J743" s="444"/>
    </row>
    <row r="744" spans="1:10" x14ac:dyDescent="0.25">
      <c r="A744" s="442"/>
      <c r="B744" s="443"/>
      <c r="C744" s="443"/>
      <c r="D744" s="443"/>
      <c r="E744" s="443"/>
      <c r="F744" s="443"/>
      <c r="G744" s="443"/>
      <c r="H744" s="443"/>
      <c r="I744" s="443"/>
      <c r="J744" s="444"/>
    </row>
    <row r="745" spans="1:10" x14ac:dyDescent="0.25">
      <c r="A745" s="442"/>
      <c r="B745" s="443"/>
      <c r="C745" s="443"/>
      <c r="D745" s="443"/>
      <c r="E745" s="443"/>
      <c r="F745" s="443"/>
      <c r="G745" s="443"/>
      <c r="H745" s="443"/>
      <c r="I745" s="443"/>
      <c r="J745" s="444"/>
    </row>
    <row r="746" spans="1:10" x14ac:dyDescent="0.25">
      <c r="A746" s="442"/>
      <c r="B746" s="443"/>
      <c r="C746" s="443"/>
      <c r="D746" s="443"/>
      <c r="E746" s="443"/>
      <c r="F746" s="443"/>
      <c r="G746" s="443"/>
      <c r="H746" s="443"/>
      <c r="I746" s="443"/>
      <c r="J746" s="444"/>
    </row>
    <row r="747" spans="1:10" x14ac:dyDescent="0.25">
      <c r="A747" s="442"/>
      <c r="B747" s="443"/>
      <c r="C747" s="443"/>
      <c r="D747" s="443"/>
      <c r="E747" s="443"/>
      <c r="F747" s="443"/>
      <c r="G747" s="443"/>
      <c r="H747" s="443"/>
      <c r="I747" s="443"/>
      <c r="J747" s="444"/>
    </row>
    <row r="748" spans="1:10" x14ac:dyDescent="0.25">
      <c r="A748" s="442"/>
      <c r="B748" s="443"/>
      <c r="C748" s="443"/>
      <c r="D748" s="443"/>
      <c r="E748" s="443"/>
      <c r="F748" s="443"/>
      <c r="G748" s="443"/>
      <c r="H748" s="443"/>
      <c r="I748" s="443"/>
      <c r="J748" s="444"/>
    </row>
    <row r="749" spans="1:10" x14ac:dyDescent="0.25">
      <c r="A749" s="442"/>
      <c r="B749" s="443"/>
      <c r="C749" s="443"/>
      <c r="D749" s="443"/>
      <c r="E749" s="443"/>
      <c r="F749" s="443"/>
      <c r="G749" s="443"/>
      <c r="H749" s="443"/>
      <c r="I749" s="443"/>
      <c r="J749" s="444"/>
    </row>
    <row r="750" spans="1:10" x14ac:dyDescent="0.25">
      <c r="A750" s="445"/>
      <c r="B750" s="446"/>
      <c r="C750" s="446"/>
      <c r="D750" s="446"/>
      <c r="E750" s="446"/>
      <c r="F750" s="446"/>
      <c r="G750" s="446"/>
      <c r="H750" s="446"/>
      <c r="I750" s="446"/>
      <c r="J750" s="447"/>
    </row>
    <row r="752" spans="1:10" ht="15.5" x14ac:dyDescent="0.35">
      <c r="A752" s="471" t="s">
        <v>848</v>
      </c>
      <c r="B752" s="472"/>
      <c r="C752" s="472"/>
      <c r="D752" s="472"/>
      <c r="E752" s="472"/>
      <c r="F752" s="472"/>
      <c r="G752" s="472"/>
      <c r="H752" s="473" t="str">
        <f>'[1]CONTACT INFORMATION'!$A$24</f>
        <v>San Diego</v>
      </c>
      <c r="I752" s="473"/>
      <c r="J752" s="474"/>
    </row>
    <row r="753" spans="1:11" ht="8.15" customHeight="1" x14ac:dyDescent="0.25">
      <c r="A753" s="227"/>
      <c r="B753" s="227"/>
      <c r="C753" s="227"/>
      <c r="D753" s="227"/>
      <c r="E753" s="227"/>
      <c r="F753" s="227"/>
      <c r="G753" s="227"/>
      <c r="H753" s="227"/>
      <c r="I753" s="227"/>
      <c r="J753" s="227"/>
    </row>
    <row r="754" spans="1:11" ht="14" x14ac:dyDescent="0.3">
      <c r="A754" s="475" t="s">
        <v>866</v>
      </c>
      <c r="B754" s="476"/>
      <c r="C754" s="476"/>
      <c r="D754" s="476"/>
      <c r="E754" s="476"/>
      <c r="F754" s="476"/>
      <c r="G754" s="476"/>
      <c r="H754" s="476"/>
      <c r="I754" s="476"/>
      <c r="J754" s="477"/>
    </row>
    <row r="755" spans="1:11" x14ac:dyDescent="0.25">
      <c r="A755" s="478" t="s">
        <v>854</v>
      </c>
      <c r="B755" s="479"/>
      <c r="C755" s="479"/>
      <c r="D755" s="480"/>
      <c r="E755" s="481" t="s">
        <v>937</v>
      </c>
      <c r="F755" s="482"/>
      <c r="G755" s="482"/>
      <c r="H755" s="482"/>
      <c r="I755" s="482"/>
      <c r="J755" s="483"/>
    </row>
    <row r="756" spans="1:11" x14ac:dyDescent="0.25">
      <c r="A756" s="487" t="s">
        <v>853</v>
      </c>
      <c r="B756" s="488"/>
      <c r="C756" s="488"/>
      <c r="D756" s="489"/>
      <c r="E756" s="484"/>
      <c r="F756" s="485"/>
      <c r="G756" s="485"/>
      <c r="H756" s="485"/>
      <c r="I756" s="485"/>
      <c r="J756" s="486"/>
    </row>
    <row r="757" spans="1:11" x14ac:dyDescent="0.25">
      <c r="A757" s="490" t="s">
        <v>808</v>
      </c>
      <c r="B757" s="491"/>
      <c r="C757" s="491"/>
      <c r="D757" s="492"/>
      <c r="E757" s="493" t="s">
        <v>495</v>
      </c>
      <c r="F757" s="494"/>
      <c r="G757" s="494"/>
      <c r="H757" s="494"/>
      <c r="I757" s="494"/>
      <c r="J757" s="495"/>
    </row>
    <row r="758" spans="1:11" ht="27" customHeight="1" x14ac:dyDescent="0.25">
      <c r="A758" s="228"/>
      <c r="B758" s="229"/>
      <c r="C758" s="229"/>
      <c r="D758" s="229"/>
      <c r="E758" s="496" t="s">
        <v>535</v>
      </c>
      <c r="F758" s="497"/>
      <c r="G758" s="496" t="s">
        <v>533</v>
      </c>
      <c r="H758" s="497"/>
      <c r="I758" s="498" t="s">
        <v>849</v>
      </c>
      <c r="J758" s="499"/>
    </row>
    <row r="759" spans="1:11" x14ac:dyDescent="0.25">
      <c r="A759" s="460" t="s">
        <v>527</v>
      </c>
      <c r="B759" s="461"/>
      <c r="C759" s="461"/>
      <c r="D759" s="462"/>
      <c r="E759" s="469"/>
      <c r="F759" s="469"/>
      <c r="G759" s="469"/>
      <c r="H759" s="469"/>
      <c r="I759" s="470"/>
      <c r="J759" s="470"/>
      <c r="K759" s="103"/>
    </row>
    <row r="760" spans="1:11" x14ac:dyDescent="0.25">
      <c r="A760" s="465" t="s">
        <v>528</v>
      </c>
      <c r="B760" s="466"/>
      <c r="C760" s="466"/>
      <c r="D760" s="467"/>
      <c r="E760" s="451">
        <v>4350</v>
      </c>
      <c r="F760" s="451"/>
      <c r="G760" s="452"/>
      <c r="H760" s="452"/>
      <c r="I760" s="468"/>
      <c r="J760" s="468"/>
    </row>
    <row r="761" spans="1:11" x14ac:dyDescent="0.25">
      <c r="A761" s="460" t="s">
        <v>529</v>
      </c>
      <c r="B761" s="461"/>
      <c r="C761" s="461"/>
      <c r="D761" s="462"/>
      <c r="E761" s="469"/>
      <c r="F761" s="469"/>
      <c r="G761" s="469"/>
      <c r="H761" s="469"/>
      <c r="I761" s="470"/>
      <c r="J761" s="470"/>
    </row>
    <row r="762" spans="1:11" x14ac:dyDescent="0.25">
      <c r="A762" s="465" t="s">
        <v>530</v>
      </c>
      <c r="B762" s="466"/>
      <c r="C762" s="466"/>
      <c r="D762" s="467"/>
      <c r="E762" s="451"/>
      <c r="F762" s="451"/>
      <c r="G762" s="452"/>
      <c r="H762" s="452"/>
      <c r="I762" s="468"/>
      <c r="J762" s="468"/>
    </row>
    <row r="763" spans="1:11" x14ac:dyDescent="0.25">
      <c r="A763" s="460" t="s">
        <v>531</v>
      </c>
      <c r="B763" s="461"/>
      <c r="C763" s="461"/>
      <c r="D763" s="462"/>
      <c r="E763" s="469"/>
      <c r="F763" s="469"/>
      <c r="G763" s="469"/>
      <c r="H763" s="469"/>
      <c r="I763" s="470"/>
      <c r="J763" s="470"/>
    </row>
    <row r="764" spans="1:11" x14ac:dyDescent="0.25">
      <c r="A764" s="465" t="s">
        <v>532</v>
      </c>
      <c r="B764" s="466"/>
      <c r="C764" s="466"/>
      <c r="D764" s="467"/>
      <c r="E764" s="451"/>
      <c r="F764" s="451"/>
      <c r="G764" s="452"/>
      <c r="H764" s="452"/>
      <c r="I764" s="468"/>
      <c r="J764" s="468"/>
    </row>
    <row r="765" spans="1:11" x14ac:dyDescent="0.25">
      <c r="A765" s="460" t="s">
        <v>537</v>
      </c>
      <c r="B765" s="461"/>
      <c r="C765" s="461"/>
      <c r="D765" s="462"/>
      <c r="E765" s="463"/>
      <c r="F765" s="463"/>
      <c r="G765" s="463"/>
      <c r="H765" s="463"/>
      <c r="I765" s="464"/>
      <c r="J765" s="464"/>
    </row>
    <row r="766" spans="1:11" x14ac:dyDescent="0.25">
      <c r="A766" s="448"/>
      <c r="B766" s="449"/>
      <c r="C766" s="449"/>
      <c r="D766" s="450"/>
      <c r="E766" s="451"/>
      <c r="F766" s="451"/>
      <c r="G766" s="452"/>
      <c r="H766" s="452"/>
      <c r="I766" s="452"/>
      <c r="J766" s="452"/>
    </row>
    <row r="767" spans="1:11" x14ac:dyDescent="0.25">
      <c r="A767" s="448"/>
      <c r="B767" s="449"/>
      <c r="C767" s="449"/>
      <c r="D767" s="450"/>
      <c r="E767" s="451"/>
      <c r="F767" s="451"/>
      <c r="G767" s="452"/>
      <c r="H767" s="452"/>
      <c r="I767" s="452"/>
      <c r="J767" s="452"/>
    </row>
    <row r="768" spans="1:11" x14ac:dyDescent="0.25">
      <c r="A768" s="448"/>
      <c r="B768" s="449"/>
      <c r="C768" s="449"/>
      <c r="D768" s="450"/>
      <c r="E768" s="451"/>
      <c r="F768" s="451"/>
      <c r="G768" s="452"/>
      <c r="H768" s="452"/>
      <c r="I768" s="452"/>
      <c r="J768" s="452"/>
    </row>
    <row r="769" spans="1:10" ht="13" x14ac:dyDescent="0.3">
      <c r="A769" s="453" t="s">
        <v>534</v>
      </c>
      <c r="B769" s="454"/>
      <c r="C769" s="454"/>
      <c r="D769" s="455"/>
      <c r="E769" s="456">
        <f>SUM(E759:E768)</f>
        <v>4350</v>
      </c>
      <c r="F769" s="456"/>
      <c r="G769" s="456">
        <f>SUM(G759:G768)</f>
        <v>0</v>
      </c>
      <c r="H769" s="456"/>
      <c r="I769" s="456">
        <f>SUM(I759:I768)</f>
        <v>0</v>
      </c>
      <c r="J769" s="456"/>
    </row>
    <row r="770" spans="1:10" x14ac:dyDescent="0.25">
      <c r="A770" s="457" t="s">
        <v>860</v>
      </c>
      <c r="B770" s="458"/>
      <c r="C770" s="458"/>
      <c r="D770" s="458"/>
      <c r="E770" s="458"/>
      <c r="F770" s="458"/>
      <c r="G770" s="458"/>
      <c r="H770" s="458"/>
      <c r="I770" s="458"/>
      <c r="J770" s="459"/>
    </row>
    <row r="771" spans="1:10" x14ac:dyDescent="0.25">
      <c r="A771" s="434" t="s">
        <v>861</v>
      </c>
      <c r="B771" s="435"/>
      <c r="C771" s="435"/>
      <c r="D771" s="435"/>
      <c r="E771" s="435"/>
      <c r="F771" s="435"/>
      <c r="G771" s="435"/>
      <c r="H771" s="435"/>
      <c r="I771" s="435"/>
      <c r="J771" s="436"/>
    </row>
    <row r="772" spans="1:10" x14ac:dyDescent="0.25">
      <c r="A772" s="434" t="s">
        <v>862</v>
      </c>
      <c r="B772" s="435"/>
      <c r="C772" s="435"/>
      <c r="D772" s="435"/>
      <c r="E772" s="435"/>
      <c r="F772" s="435"/>
      <c r="G772" s="435"/>
      <c r="H772" s="435"/>
      <c r="I772" s="435"/>
      <c r="J772" s="436"/>
    </row>
    <row r="773" spans="1:10" x14ac:dyDescent="0.25">
      <c r="A773" s="437" t="s">
        <v>863</v>
      </c>
      <c r="B773" s="438"/>
      <c r="C773" s="438"/>
      <c r="D773" s="438"/>
      <c r="E773" s="438"/>
      <c r="F773" s="438"/>
      <c r="G773" s="438"/>
      <c r="H773" s="438"/>
      <c r="I773" s="438"/>
      <c r="J773" s="439"/>
    </row>
    <row r="774" spans="1:10" ht="12.75" customHeight="1" x14ac:dyDescent="0.25">
      <c r="A774" s="321" t="s">
        <v>975</v>
      </c>
      <c r="B774" s="440"/>
      <c r="C774" s="440"/>
      <c r="D774" s="440"/>
      <c r="E774" s="440"/>
      <c r="F774" s="440"/>
      <c r="G774" s="440"/>
      <c r="H774" s="440"/>
      <c r="I774" s="440"/>
      <c r="J774" s="441"/>
    </row>
    <row r="775" spans="1:10" x14ac:dyDescent="0.25">
      <c r="A775" s="442"/>
      <c r="B775" s="443"/>
      <c r="C775" s="443"/>
      <c r="D775" s="443"/>
      <c r="E775" s="443"/>
      <c r="F775" s="443"/>
      <c r="G775" s="443"/>
      <c r="H775" s="443"/>
      <c r="I775" s="443"/>
      <c r="J775" s="444"/>
    </row>
    <row r="776" spans="1:10" x14ac:dyDescent="0.25">
      <c r="A776" s="442"/>
      <c r="B776" s="443"/>
      <c r="C776" s="443"/>
      <c r="D776" s="443"/>
      <c r="E776" s="443"/>
      <c r="F776" s="443"/>
      <c r="G776" s="443"/>
      <c r="H776" s="443"/>
      <c r="I776" s="443"/>
      <c r="J776" s="444"/>
    </row>
    <row r="777" spans="1:10" x14ac:dyDescent="0.25">
      <c r="A777" s="442"/>
      <c r="B777" s="443"/>
      <c r="C777" s="443"/>
      <c r="D777" s="443"/>
      <c r="E777" s="443"/>
      <c r="F777" s="443"/>
      <c r="G777" s="443"/>
      <c r="H777" s="443"/>
      <c r="I777" s="443"/>
      <c r="J777" s="444"/>
    </row>
    <row r="778" spans="1:10" x14ac:dyDescent="0.25">
      <c r="A778" s="442"/>
      <c r="B778" s="443"/>
      <c r="C778" s="443"/>
      <c r="D778" s="443"/>
      <c r="E778" s="443"/>
      <c r="F778" s="443"/>
      <c r="G778" s="443"/>
      <c r="H778" s="443"/>
      <c r="I778" s="443"/>
      <c r="J778" s="444"/>
    </row>
    <row r="779" spans="1:10" x14ac:dyDescent="0.25">
      <c r="A779" s="442"/>
      <c r="B779" s="443"/>
      <c r="C779" s="443"/>
      <c r="D779" s="443"/>
      <c r="E779" s="443"/>
      <c r="F779" s="443"/>
      <c r="G779" s="443"/>
      <c r="H779" s="443"/>
      <c r="I779" s="443"/>
      <c r="J779" s="444"/>
    </row>
    <row r="780" spans="1:10" x14ac:dyDescent="0.25">
      <c r="A780" s="442"/>
      <c r="B780" s="443"/>
      <c r="C780" s="443"/>
      <c r="D780" s="443"/>
      <c r="E780" s="443"/>
      <c r="F780" s="443"/>
      <c r="G780" s="443"/>
      <c r="H780" s="443"/>
      <c r="I780" s="443"/>
      <c r="J780" s="444"/>
    </row>
    <row r="781" spans="1:10" x14ac:dyDescent="0.25">
      <c r="A781" s="442"/>
      <c r="B781" s="443"/>
      <c r="C781" s="443"/>
      <c r="D781" s="443"/>
      <c r="E781" s="443"/>
      <c r="F781" s="443"/>
      <c r="G781" s="443"/>
      <c r="H781" s="443"/>
      <c r="I781" s="443"/>
      <c r="J781" s="444"/>
    </row>
    <row r="782" spans="1:10" x14ac:dyDescent="0.25">
      <c r="A782" s="442"/>
      <c r="B782" s="443"/>
      <c r="C782" s="443"/>
      <c r="D782" s="443"/>
      <c r="E782" s="443"/>
      <c r="F782" s="443"/>
      <c r="G782" s="443"/>
      <c r="H782" s="443"/>
      <c r="I782" s="443"/>
      <c r="J782" s="444"/>
    </row>
    <row r="783" spans="1:10" x14ac:dyDescent="0.25">
      <c r="A783" s="442"/>
      <c r="B783" s="443"/>
      <c r="C783" s="443"/>
      <c r="D783" s="443"/>
      <c r="E783" s="443"/>
      <c r="F783" s="443"/>
      <c r="G783" s="443"/>
      <c r="H783" s="443"/>
      <c r="I783" s="443"/>
      <c r="J783" s="444"/>
    </row>
    <row r="784" spans="1:10" x14ac:dyDescent="0.25">
      <c r="A784" s="442"/>
      <c r="B784" s="443"/>
      <c r="C784" s="443"/>
      <c r="D784" s="443"/>
      <c r="E784" s="443"/>
      <c r="F784" s="443"/>
      <c r="G784" s="443"/>
      <c r="H784" s="443"/>
      <c r="I784" s="443"/>
      <c r="J784" s="444"/>
    </row>
    <row r="785" spans="1:10" x14ac:dyDescent="0.25">
      <c r="A785" s="442"/>
      <c r="B785" s="443"/>
      <c r="C785" s="443"/>
      <c r="D785" s="443"/>
      <c r="E785" s="443"/>
      <c r="F785" s="443"/>
      <c r="G785" s="443"/>
      <c r="H785" s="443"/>
      <c r="I785" s="443"/>
      <c r="J785" s="444"/>
    </row>
    <row r="786" spans="1:10" x14ac:dyDescent="0.25">
      <c r="A786" s="442"/>
      <c r="B786" s="443"/>
      <c r="C786" s="443"/>
      <c r="D786" s="443"/>
      <c r="E786" s="443"/>
      <c r="F786" s="443"/>
      <c r="G786" s="443"/>
      <c r="H786" s="443"/>
      <c r="I786" s="443"/>
      <c r="J786" s="444"/>
    </row>
    <row r="787" spans="1:10" x14ac:dyDescent="0.25">
      <c r="A787" s="442"/>
      <c r="B787" s="443"/>
      <c r="C787" s="443"/>
      <c r="D787" s="443"/>
      <c r="E787" s="443"/>
      <c r="F787" s="443"/>
      <c r="G787" s="443"/>
      <c r="H787" s="443"/>
      <c r="I787" s="443"/>
      <c r="J787" s="444"/>
    </row>
    <row r="788" spans="1:10" x14ac:dyDescent="0.25">
      <c r="A788" s="442"/>
      <c r="B788" s="443"/>
      <c r="C788" s="443"/>
      <c r="D788" s="443"/>
      <c r="E788" s="443"/>
      <c r="F788" s="443"/>
      <c r="G788" s="443"/>
      <c r="H788" s="443"/>
      <c r="I788" s="443"/>
      <c r="J788" s="444"/>
    </row>
    <row r="789" spans="1:10" x14ac:dyDescent="0.25">
      <c r="A789" s="442"/>
      <c r="B789" s="443"/>
      <c r="C789" s="443"/>
      <c r="D789" s="443"/>
      <c r="E789" s="443"/>
      <c r="F789" s="443"/>
      <c r="G789" s="443"/>
      <c r="H789" s="443"/>
      <c r="I789" s="443"/>
      <c r="J789" s="444"/>
    </row>
    <row r="790" spans="1:10" x14ac:dyDescent="0.25">
      <c r="A790" s="442"/>
      <c r="B790" s="443"/>
      <c r="C790" s="443"/>
      <c r="D790" s="443"/>
      <c r="E790" s="443"/>
      <c r="F790" s="443"/>
      <c r="G790" s="443"/>
      <c r="H790" s="443"/>
      <c r="I790" s="443"/>
      <c r="J790" s="444"/>
    </row>
    <row r="791" spans="1:10" x14ac:dyDescent="0.25">
      <c r="A791" s="442"/>
      <c r="B791" s="443"/>
      <c r="C791" s="443"/>
      <c r="D791" s="443"/>
      <c r="E791" s="443"/>
      <c r="F791" s="443"/>
      <c r="G791" s="443"/>
      <c r="H791" s="443"/>
      <c r="I791" s="443"/>
      <c r="J791" s="444"/>
    </row>
    <row r="792" spans="1:10" x14ac:dyDescent="0.25">
      <c r="A792" s="442"/>
      <c r="B792" s="443"/>
      <c r="C792" s="443"/>
      <c r="D792" s="443"/>
      <c r="E792" s="443"/>
      <c r="F792" s="443"/>
      <c r="G792" s="443"/>
      <c r="H792" s="443"/>
      <c r="I792" s="443"/>
      <c r="J792" s="444"/>
    </row>
    <row r="793" spans="1:10" x14ac:dyDescent="0.25">
      <c r="A793" s="442"/>
      <c r="B793" s="443"/>
      <c r="C793" s="443"/>
      <c r="D793" s="443"/>
      <c r="E793" s="443"/>
      <c r="F793" s="443"/>
      <c r="G793" s="443"/>
      <c r="H793" s="443"/>
      <c r="I793" s="443"/>
      <c r="J793" s="444"/>
    </row>
    <row r="794" spans="1:10" x14ac:dyDescent="0.25">
      <c r="A794" s="442"/>
      <c r="B794" s="443"/>
      <c r="C794" s="443"/>
      <c r="D794" s="443"/>
      <c r="E794" s="443"/>
      <c r="F794" s="443"/>
      <c r="G794" s="443"/>
      <c r="H794" s="443"/>
      <c r="I794" s="443"/>
      <c r="J794" s="444"/>
    </row>
    <row r="795" spans="1:10" x14ac:dyDescent="0.25">
      <c r="A795" s="442"/>
      <c r="B795" s="443"/>
      <c r="C795" s="443"/>
      <c r="D795" s="443"/>
      <c r="E795" s="443"/>
      <c r="F795" s="443"/>
      <c r="G795" s="443"/>
      <c r="H795" s="443"/>
      <c r="I795" s="443"/>
      <c r="J795" s="444"/>
    </row>
    <row r="796" spans="1:10" x14ac:dyDescent="0.25">
      <c r="A796" s="442"/>
      <c r="B796" s="443"/>
      <c r="C796" s="443"/>
      <c r="D796" s="443"/>
      <c r="E796" s="443"/>
      <c r="F796" s="443"/>
      <c r="G796" s="443"/>
      <c r="H796" s="443"/>
      <c r="I796" s="443"/>
      <c r="J796" s="444"/>
    </row>
    <row r="797" spans="1:10" x14ac:dyDescent="0.25">
      <c r="A797" s="442"/>
      <c r="B797" s="443"/>
      <c r="C797" s="443"/>
      <c r="D797" s="443"/>
      <c r="E797" s="443"/>
      <c r="F797" s="443"/>
      <c r="G797" s="443"/>
      <c r="H797" s="443"/>
      <c r="I797" s="443"/>
      <c r="J797" s="444"/>
    </row>
    <row r="798" spans="1:10" x14ac:dyDescent="0.25">
      <c r="A798" s="442"/>
      <c r="B798" s="443"/>
      <c r="C798" s="443"/>
      <c r="D798" s="443"/>
      <c r="E798" s="443"/>
      <c r="F798" s="443"/>
      <c r="G798" s="443"/>
      <c r="H798" s="443"/>
      <c r="I798" s="443"/>
      <c r="J798" s="444"/>
    </row>
    <row r="799" spans="1:10" x14ac:dyDescent="0.25">
      <c r="A799" s="442"/>
      <c r="B799" s="443"/>
      <c r="C799" s="443"/>
      <c r="D799" s="443"/>
      <c r="E799" s="443"/>
      <c r="F799" s="443"/>
      <c r="G799" s="443"/>
      <c r="H799" s="443"/>
      <c r="I799" s="443"/>
      <c r="J799" s="444"/>
    </row>
    <row r="800" spans="1:10" x14ac:dyDescent="0.25">
      <c r="A800" s="442"/>
      <c r="B800" s="443"/>
      <c r="C800" s="443"/>
      <c r="D800" s="443"/>
      <c r="E800" s="443"/>
      <c r="F800" s="443"/>
      <c r="G800" s="443"/>
      <c r="H800" s="443"/>
      <c r="I800" s="443"/>
      <c r="J800" s="444"/>
    </row>
    <row r="801" spans="1:10" x14ac:dyDescent="0.25">
      <c r="A801" s="442"/>
      <c r="B801" s="443"/>
      <c r="C801" s="443"/>
      <c r="D801" s="443"/>
      <c r="E801" s="443"/>
      <c r="F801" s="443"/>
      <c r="G801" s="443"/>
      <c r="H801" s="443"/>
      <c r="I801" s="443"/>
      <c r="J801" s="444"/>
    </row>
    <row r="802" spans="1:10" x14ac:dyDescent="0.25">
      <c r="A802" s="442"/>
      <c r="B802" s="443"/>
      <c r="C802" s="443"/>
      <c r="D802" s="443"/>
      <c r="E802" s="443"/>
      <c r="F802" s="443"/>
      <c r="G802" s="443"/>
      <c r="H802" s="443"/>
      <c r="I802" s="443"/>
      <c r="J802" s="444"/>
    </row>
    <row r="803" spans="1:10" x14ac:dyDescent="0.25">
      <c r="A803" s="442"/>
      <c r="B803" s="443"/>
      <c r="C803" s="443"/>
      <c r="D803" s="443"/>
      <c r="E803" s="443"/>
      <c r="F803" s="443"/>
      <c r="G803" s="443"/>
      <c r="H803" s="443"/>
      <c r="I803" s="443"/>
      <c r="J803" s="444"/>
    </row>
    <row r="804" spans="1:10" x14ac:dyDescent="0.25">
      <c r="A804" s="442"/>
      <c r="B804" s="443"/>
      <c r="C804" s="443"/>
      <c r="D804" s="443"/>
      <c r="E804" s="443"/>
      <c r="F804" s="443"/>
      <c r="G804" s="443"/>
      <c r="H804" s="443"/>
      <c r="I804" s="443"/>
      <c r="J804" s="444"/>
    </row>
    <row r="805" spans="1:10" x14ac:dyDescent="0.25">
      <c r="A805" s="442"/>
      <c r="B805" s="443"/>
      <c r="C805" s="443"/>
      <c r="D805" s="443"/>
      <c r="E805" s="443"/>
      <c r="F805" s="443"/>
      <c r="G805" s="443"/>
      <c r="H805" s="443"/>
      <c r="I805" s="443"/>
      <c r="J805" s="444"/>
    </row>
    <row r="806" spans="1:10" x14ac:dyDescent="0.25">
      <c r="A806" s="442"/>
      <c r="B806" s="443"/>
      <c r="C806" s="443"/>
      <c r="D806" s="443"/>
      <c r="E806" s="443"/>
      <c r="F806" s="443"/>
      <c r="G806" s="443"/>
      <c r="H806" s="443"/>
      <c r="I806" s="443"/>
      <c r="J806" s="444"/>
    </row>
    <row r="807" spans="1:10" x14ac:dyDescent="0.25">
      <c r="A807" s="442"/>
      <c r="B807" s="443"/>
      <c r="C807" s="443"/>
      <c r="D807" s="443"/>
      <c r="E807" s="443"/>
      <c r="F807" s="443"/>
      <c r="G807" s="443"/>
      <c r="H807" s="443"/>
      <c r="I807" s="443"/>
      <c r="J807" s="444"/>
    </row>
    <row r="808" spans="1:10" x14ac:dyDescent="0.25">
      <c r="A808" s="445"/>
      <c r="B808" s="446"/>
      <c r="C808" s="446"/>
      <c r="D808" s="446"/>
      <c r="E808" s="446"/>
      <c r="F808" s="446"/>
      <c r="G808" s="446"/>
      <c r="H808" s="446"/>
      <c r="I808" s="446"/>
      <c r="J808" s="447"/>
    </row>
    <row r="810" spans="1:10" ht="15.5" x14ac:dyDescent="0.35">
      <c r="A810" s="471" t="s">
        <v>848</v>
      </c>
      <c r="B810" s="472"/>
      <c r="C810" s="472"/>
      <c r="D810" s="472"/>
      <c r="E810" s="472"/>
      <c r="F810" s="472"/>
      <c r="G810" s="472"/>
      <c r="H810" s="473" t="str">
        <f>'[1]CONTACT INFORMATION'!$A$24</f>
        <v>San Diego</v>
      </c>
      <c r="I810" s="473"/>
      <c r="J810" s="474"/>
    </row>
    <row r="811" spans="1:10" ht="8.15" customHeight="1" x14ac:dyDescent="0.25">
      <c r="A811" s="207"/>
      <c r="B811" s="219"/>
      <c r="C811" s="219"/>
      <c r="D811" s="219"/>
      <c r="E811" s="219"/>
      <c r="F811" s="219"/>
      <c r="G811" s="219"/>
      <c r="H811" s="219"/>
      <c r="I811" s="219"/>
      <c r="J811" s="208"/>
    </row>
    <row r="812" spans="1:10" ht="14" x14ac:dyDescent="0.3">
      <c r="A812" s="475" t="s">
        <v>867</v>
      </c>
      <c r="B812" s="476"/>
      <c r="C812" s="476"/>
      <c r="D812" s="476"/>
      <c r="E812" s="476"/>
      <c r="F812" s="476"/>
      <c r="G812" s="476"/>
      <c r="H812" s="476"/>
      <c r="I812" s="476"/>
      <c r="J812" s="477"/>
    </row>
    <row r="813" spans="1:10" x14ac:dyDescent="0.25">
      <c r="A813" s="478" t="s">
        <v>854</v>
      </c>
      <c r="B813" s="479"/>
      <c r="C813" s="479"/>
      <c r="D813" s="480"/>
      <c r="E813" s="481" t="s">
        <v>938</v>
      </c>
      <c r="F813" s="482"/>
      <c r="G813" s="482"/>
      <c r="H813" s="482"/>
      <c r="I813" s="482"/>
      <c r="J813" s="483"/>
    </row>
    <row r="814" spans="1:10" x14ac:dyDescent="0.25">
      <c r="A814" s="487" t="s">
        <v>853</v>
      </c>
      <c r="B814" s="488"/>
      <c r="C814" s="488"/>
      <c r="D814" s="489"/>
      <c r="E814" s="484"/>
      <c r="F814" s="485"/>
      <c r="G814" s="485"/>
      <c r="H814" s="485"/>
      <c r="I814" s="485"/>
      <c r="J814" s="486"/>
    </row>
    <row r="815" spans="1:10" x14ac:dyDescent="0.25">
      <c r="A815" s="490" t="s">
        <v>808</v>
      </c>
      <c r="B815" s="491"/>
      <c r="C815" s="491"/>
      <c r="D815" s="492"/>
      <c r="E815" s="493" t="s">
        <v>495</v>
      </c>
      <c r="F815" s="494"/>
      <c r="G815" s="494"/>
      <c r="H815" s="494"/>
      <c r="I815" s="494"/>
      <c r="J815" s="495"/>
    </row>
    <row r="816" spans="1:10" ht="27" customHeight="1" x14ac:dyDescent="0.25">
      <c r="A816" s="228"/>
      <c r="B816" s="229"/>
      <c r="C816" s="229"/>
      <c r="D816" s="229"/>
      <c r="E816" s="496" t="s">
        <v>535</v>
      </c>
      <c r="F816" s="497"/>
      <c r="G816" s="496" t="s">
        <v>533</v>
      </c>
      <c r="H816" s="497"/>
      <c r="I816" s="498" t="s">
        <v>849</v>
      </c>
      <c r="J816" s="499"/>
    </row>
    <row r="817" spans="1:11" x14ac:dyDescent="0.25">
      <c r="A817" s="460" t="s">
        <v>527</v>
      </c>
      <c r="B817" s="461"/>
      <c r="C817" s="461"/>
      <c r="D817" s="462"/>
      <c r="E817" s="469"/>
      <c r="F817" s="469"/>
      <c r="G817" s="469"/>
      <c r="H817" s="469"/>
      <c r="I817" s="470"/>
      <c r="J817" s="470"/>
      <c r="K817" s="103"/>
    </row>
    <row r="818" spans="1:11" x14ac:dyDescent="0.25">
      <c r="A818" s="465" t="s">
        <v>528</v>
      </c>
      <c r="B818" s="466"/>
      <c r="C818" s="466"/>
      <c r="D818" s="467"/>
      <c r="E818" s="451">
        <v>17076</v>
      </c>
      <c r="F818" s="451"/>
      <c r="G818" s="452"/>
      <c r="H818" s="452"/>
      <c r="I818" s="468"/>
      <c r="J818" s="468"/>
    </row>
    <row r="819" spans="1:11" x14ac:dyDescent="0.25">
      <c r="A819" s="460" t="s">
        <v>529</v>
      </c>
      <c r="B819" s="461"/>
      <c r="C819" s="461"/>
      <c r="D819" s="462"/>
      <c r="E819" s="469"/>
      <c r="F819" s="469"/>
      <c r="G819" s="469"/>
      <c r="H819" s="469"/>
      <c r="I819" s="470"/>
      <c r="J819" s="470"/>
    </row>
    <row r="820" spans="1:11" x14ac:dyDescent="0.25">
      <c r="A820" s="465" t="s">
        <v>530</v>
      </c>
      <c r="B820" s="466"/>
      <c r="C820" s="466"/>
      <c r="D820" s="467"/>
      <c r="E820" s="451"/>
      <c r="F820" s="451"/>
      <c r="G820" s="452"/>
      <c r="H820" s="452"/>
      <c r="I820" s="468"/>
      <c r="J820" s="468"/>
    </row>
    <row r="821" spans="1:11" x14ac:dyDescent="0.25">
      <c r="A821" s="460" t="s">
        <v>531</v>
      </c>
      <c r="B821" s="461"/>
      <c r="C821" s="461"/>
      <c r="D821" s="462"/>
      <c r="E821" s="469"/>
      <c r="F821" s="469"/>
      <c r="G821" s="469"/>
      <c r="H821" s="469"/>
      <c r="I821" s="470"/>
      <c r="J821" s="470"/>
    </row>
    <row r="822" spans="1:11" x14ac:dyDescent="0.25">
      <c r="A822" s="465" t="s">
        <v>532</v>
      </c>
      <c r="B822" s="466"/>
      <c r="C822" s="466"/>
      <c r="D822" s="467"/>
      <c r="E822" s="451"/>
      <c r="F822" s="451"/>
      <c r="G822" s="452"/>
      <c r="H822" s="452"/>
      <c r="I822" s="468"/>
      <c r="J822" s="468"/>
    </row>
    <row r="823" spans="1:11" x14ac:dyDescent="0.25">
      <c r="A823" s="460" t="s">
        <v>537</v>
      </c>
      <c r="B823" s="461"/>
      <c r="C823" s="461"/>
      <c r="D823" s="462"/>
      <c r="E823" s="463"/>
      <c r="F823" s="463"/>
      <c r="G823" s="463"/>
      <c r="H823" s="463"/>
      <c r="I823" s="464"/>
      <c r="J823" s="464"/>
    </row>
    <row r="824" spans="1:11" x14ac:dyDescent="0.25">
      <c r="A824" s="448"/>
      <c r="B824" s="449"/>
      <c r="C824" s="449"/>
      <c r="D824" s="450"/>
      <c r="E824" s="451"/>
      <c r="F824" s="451"/>
      <c r="G824" s="452"/>
      <c r="H824" s="452"/>
      <c r="I824" s="452"/>
      <c r="J824" s="452"/>
    </row>
    <row r="825" spans="1:11" x14ac:dyDescent="0.25">
      <c r="A825" s="448"/>
      <c r="B825" s="449"/>
      <c r="C825" s="449"/>
      <c r="D825" s="450"/>
      <c r="E825" s="451"/>
      <c r="F825" s="451"/>
      <c r="G825" s="452"/>
      <c r="H825" s="452"/>
      <c r="I825" s="452"/>
      <c r="J825" s="452"/>
    </row>
    <row r="826" spans="1:11" x14ac:dyDescent="0.25">
      <c r="A826" s="448"/>
      <c r="B826" s="449"/>
      <c r="C826" s="449"/>
      <c r="D826" s="450"/>
      <c r="E826" s="451"/>
      <c r="F826" s="451"/>
      <c r="G826" s="452"/>
      <c r="H826" s="452"/>
      <c r="I826" s="452"/>
      <c r="J826" s="452"/>
    </row>
    <row r="827" spans="1:11" ht="13" x14ac:dyDescent="0.3">
      <c r="A827" s="453" t="s">
        <v>534</v>
      </c>
      <c r="B827" s="454"/>
      <c r="C827" s="454"/>
      <c r="D827" s="455"/>
      <c r="E827" s="456">
        <f>SUM(E817:E826)</f>
        <v>17076</v>
      </c>
      <c r="F827" s="456"/>
      <c r="G827" s="456">
        <f>SUM(G817:G826)</f>
        <v>0</v>
      </c>
      <c r="H827" s="456"/>
      <c r="I827" s="456">
        <f>SUM(I817:I826)</f>
        <v>0</v>
      </c>
      <c r="J827" s="456"/>
    </row>
    <row r="828" spans="1:11" x14ac:dyDescent="0.25">
      <c r="A828" s="457" t="s">
        <v>860</v>
      </c>
      <c r="B828" s="458"/>
      <c r="C828" s="458"/>
      <c r="D828" s="458"/>
      <c r="E828" s="458"/>
      <c r="F828" s="458"/>
      <c r="G828" s="458"/>
      <c r="H828" s="458"/>
      <c r="I828" s="458"/>
      <c r="J828" s="459"/>
    </row>
    <row r="829" spans="1:11" x14ac:dyDescent="0.25">
      <c r="A829" s="434" t="s">
        <v>861</v>
      </c>
      <c r="B829" s="435"/>
      <c r="C829" s="435"/>
      <c r="D829" s="435"/>
      <c r="E829" s="435"/>
      <c r="F829" s="435"/>
      <c r="G829" s="435"/>
      <c r="H829" s="435"/>
      <c r="I829" s="435"/>
      <c r="J829" s="436"/>
    </row>
    <row r="830" spans="1:11" x14ac:dyDescent="0.25">
      <c r="A830" s="434" t="s">
        <v>862</v>
      </c>
      <c r="B830" s="435"/>
      <c r="C830" s="435"/>
      <c r="D830" s="435"/>
      <c r="E830" s="435"/>
      <c r="F830" s="435"/>
      <c r="G830" s="435"/>
      <c r="H830" s="435"/>
      <c r="I830" s="435"/>
      <c r="J830" s="436"/>
    </row>
    <row r="831" spans="1:11" x14ac:dyDescent="0.25">
      <c r="A831" s="437" t="s">
        <v>863</v>
      </c>
      <c r="B831" s="438"/>
      <c r="C831" s="438"/>
      <c r="D831" s="438"/>
      <c r="E831" s="438"/>
      <c r="F831" s="438"/>
      <c r="G831" s="438"/>
      <c r="H831" s="438"/>
      <c r="I831" s="438"/>
      <c r="J831" s="439"/>
    </row>
    <row r="832" spans="1:11" x14ac:dyDescent="0.25">
      <c r="A832" s="321" t="s">
        <v>939</v>
      </c>
      <c r="B832" s="440"/>
      <c r="C832" s="440"/>
      <c r="D832" s="440"/>
      <c r="E832" s="440"/>
      <c r="F832" s="440"/>
      <c r="G832" s="440"/>
      <c r="H832" s="440"/>
      <c r="I832" s="440"/>
      <c r="J832" s="441"/>
    </row>
    <row r="833" spans="1:10" x14ac:dyDescent="0.25">
      <c r="A833" s="442"/>
      <c r="B833" s="443"/>
      <c r="C833" s="443"/>
      <c r="D833" s="443"/>
      <c r="E833" s="443"/>
      <c r="F833" s="443"/>
      <c r="G833" s="443"/>
      <c r="H833" s="443"/>
      <c r="I833" s="443"/>
      <c r="J833" s="444"/>
    </row>
    <row r="834" spans="1:10" x14ac:dyDescent="0.25">
      <c r="A834" s="442"/>
      <c r="B834" s="443"/>
      <c r="C834" s="443"/>
      <c r="D834" s="443"/>
      <c r="E834" s="443"/>
      <c r="F834" s="443"/>
      <c r="G834" s="443"/>
      <c r="H834" s="443"/>
      <c r="I834" s="443"/>
      <c r="J834" s="444"/>
    </row>
    <row r="835" spans="1:10" x14ac:dyDescent="0.25">
      <c r="A835" s="442"/>
      <c r="B835" s="443"/>
      <c r="C835" s="443"/>
      <c r="D835" s="443"/>
      <c r="E835" s="443"/>
      <c r="F835" s="443"/>
      <c r="G835" s="443"/>
      <c r="H835" s="443"/>
      <c r="I835" s="443"/>
      <c r="J835" s="444"/>
    </row>
    <row r="836" spans="1:10" x14ac:dyDescent="0.25">
      <c r="A836" s="442"/>
      <c r="B836" s="443"/>
      <c r="C836" s="443"/>
      <c r="D836" s="443"/>
      <c r="E836" s="443"/>
      <c r="F836" s="443"/>
      <c r="G836" s="443"/>
      <c r="H836" s="443"/>
      <c r="I836" s="443"/>
      <c r="J836" s="444"/>
    </row>
    <row r="837" spans="1:10" x14ac:dyDescent="0.25">
      <c r="A837" s="442"/>
      <c r="B837" s="443"/>
      <c r="C837" s="443"/>
      <c r="D837" s="443"/>
      <c r="E837" s="443"/>
      <c r="F837" s="443"/>
      <c r="G837" s="443"/>
      <c r="H837" s="443"/>
      <c r="I837" s="443"/>
      <c r="J837" s="444"/>
    </row>
    <row r="838" spans="1:10" x14ac:dyDescent="0.25">
      <c r="A838" s="442"/>
      <c r="B838" s="443"/>
      <c r="C838" s="443"/>
      <c r="D838" s="443"/>
      <c r="E838" s="443"/>
      <c r="F838" s="443"/>
      <c r="G838" s="443"/>
      <c r="H838" s="443"/>
      <c r="I838" s="443"/>
      <c r="J838" s="444"/>
    </row>
    <row r="839" spans="1:10" x14ac:dyDescent="0.25">
      <c r="A839" s="442"/>
      <c r="B839" s="443"/>
      <c r="C839" s="443"/>
      <c r="D839" s="443"/>
      <c r="E839" s="443"/>
      <c r="F839" s="443"/>
      <c r="G839" s="443"/>
      <c r="H839" s="443"/>
      <c r="I839" s="443"/>
      <c r="J839" s="444"/>
    </row>
    <row r="840" spans="1:10" x14ac:dyDescent="0.25">
      <c r="A840" s="442"/>
      <c r="B840" s="443"/>
      <c r="C840" s="443"/>
      <c r="D840" s="443"/>
      <c r="E840" s="443"/>
      <c r="F840" s="443"/>
      <c r="G840" s="443"/>
      <c r="H840" s="443"/>
      <c r="I840" s="443"/>
      <c r="J840" s="444"/>
    </row>
    <row r="841" spans="1:10" x14ac:dyDescent="0.25">
      <c r="A841" s="442"/>
      <c r="B841" s="443"/>
      <c r="C841" s="443"/>
      <c r="D841" s="443"/>
      <c r="E841" s="443"/>
      <c r="F841" s="443"/>
      <c r="G841" s="443"/>
      <c r="H841" s="443"/>
      <c r="I841" s="443"/>
      <c r="J841" s="444"/>
    </row>
    <row r="842" spans="1:10" x14ac:dyDescent="0.25">
      <c r="A842" s="442"/>
      <c r="B842" s="443"/>
      <c r="C842" s="443"/>
      <c r="D842" s="443"/>
      <c r="E842" s="443"/>
      <c r="F842" s="443"/>
      <c r="G842" s="443"/>
      <c r="H842" s="443"/>
      <c r="I842" s="443"/>
      <c r="J842" s="444"/>
    </row>
    <row r="843" spans="1:10" x14ac:dyDescent="0.25">
      <c r="A843" s="442"/>
      <c r="B843" s="443"/>
      <c r="C843" s="443"/>
      <c r="D843" s="443"/>
      <c r="E843" s="443"/>
      <c r="F843" s="443"/>
      <c r="G843" s="443"/>
      <c r="H843" s="443"/>
      <c r="I843" s="443"/>
      <c r="J843" s="444"/>
    </row>
    <row r="844" spans="1:10" x14ac:dyDescent="0.25">
      <c r="A844" s="442"/>
      <c r="B844" s="443"/>
      <c r="C844" s="443"/>
      <c r="D844" s="443"/>
      <c r="E844" s="443"/>
      <c r="F844" s="443"/>
      <c r="G844" s="443"/>
      <c r="H844" s="443"/>
      <c r="I844" s="443"/>
      <c r="J844" s="444"/>
    </row>
    <row r="845" spans="1:10" x14ac:dyDescent="0.25">
      <c r="A845" s="442"/>
      <c r="B845" s="443"/>
      <c r="C845" s="443"/>
      <c r="D845" s="443"/>
      <c r="E845" s="443"/>
      <c r="F845" s="443"/>
      <c r="G845" s="443"/>
      <c r="H845" s="443"/>
      <c r="I845" s="443"/>
      <c r="J845" s="444"/>
    </row>
    <row r="846" spans="1:10" x14ac:dyDescent="0.25">
      <c r="A846" s="442"/>
      <c r="B846" s="443"/>
      <c r="C846" s="443"/>
      <c r="D846" s="443"/>
      <c r="E846" s="443"/>
      <c r="F846" s="443"/>
      <c r="G846" s="443"/>
      <c r="H846" s="443"/>
      <c r="I846" s="443"/>
      <c r="J846" s="444"/>
    </row>
    <row r="847" spans="1:10" x14ac:dyDescent="0.25">
      <c r="A847" s="442"/>
      <c r="B847" s="443"/>
      <c r="C847" s="443"/>
      <c r="D847" s="443"/>
      <c r="E847" s="443"/>
      <c r="F847" s="443"/>
      <c r="G847" s="443"/>
      <c r="H847" s="443"/>
      <c r="I847" s="443"/>
      <c r="J847" s="444"/>
    </row>
    <row r="848" spans="1:10" x14ac:dyDescent="0.25">
      <c r="A848" s="442"/>
      <c r="B848" s="443"/>
      <c r="C848" s="443"/>
      <c r="D848" s="443"/>
      <c r="E848" s="443"/>
      <c r="F848" s="443"/>
      <c r="G848" s="443"/>
      <c r="H848" s="443"/>
      <c r="I848" s="443"/>
      <c r="J848" s="444"/>
    </row>
    <row r="849" spans="1:10" x14ac:dyDescent="0.25">
      <c r="A849" s="442"/>
      <c r="B849" s="443"/>
      <c r="C849" s="443"/>
      <c r="D849" s="443"/>
      <c r="E849" s="443"/>
      <c r="F849" s="443"/>
      <c r="G849" s="443"/>
      <c r="H849" s="443"/>
      <c r="I849" s="443"/>
      <c r="J849" s="444"/>
    </row>
    <row r="850" spans="1:10" x14ac:dyDescent="0.25">
      <c r="A850" s="442"/>
      <c r="B850" s="443"/>
      <c r="C850" s="443"/>
      <c r="D850" s="443"/>
      <c r="E850" s="443"/>
      <c r="F850" s="443"/>
      <c r="G850" s="443"/>
      <c r="H850" s="443"/>
      <c r="I850" s="443"/>
      <c r="J850" s="444"/>
    </row>
    <row r="851" spans="1:10" x14ac:dyDescent="0.25">
      <c r="A851" s="442"/>
      <c r="B851" s="443"/>
      <c r="C851" s="443"/>
      <c r="D851" s="443"/>
      <c r="E851" s="443"/>
      <c r="F851" s="443"/>
      <c r="G851" s="443"/>
      <c r="H851" s="443"/>
      <c r="I851" s="443"/>
      <c r="J851" s="444"/>
    </row>
    <row r="852" spans="1:10" x14ac:dyDescent="0.25">
      <c r="A852" s="442"/>
      <c r="B852" s="443"/>
      <c r="C852" s="443"/>
      <c r="D852" s="443"/>
      <c r="E852" s="443"/>
      <c r="F852" s="443"/>
      <c r="G852" s="443"/>
      <c r="H852" s="443"/>
      <c r="I852" s="443"/>
      <c r="J852" s="444"/>
    </row>
    <row r="853" spans="1:10" x14ac:dyDescent="0.25">
      <c r="A853" s="442"/>
      <c r="B853" s="443"/>
      <c r="C853" s="443"/>
      <c r="D853" s="443"/>
      <c r="E853" s="443"/>
      <c r="F853" s="443"/>
      <c r="G853" s="443"/>
      <c r="H853" s="443"/>
      <c r="I853" s="443"/>
      <c r="J853" s="444"/>
    </row>
    <row r="854" spans="1:10" x14ac:dyDescent="0.25">
      <c r="A854" s="442"/>
      <c r="B854" s="443"/>
      <c r="C854" s="443"/>
      <c r="D854" s="443"/>
      <c r="E854" s="443"/>
      <c r="F854" s="443"/>
      <c r="G854" s="443"/>
      <c r="H854" s="443"/>
      <c r="I854" s="443"/>
      <c r="J854" s="444"/>
    </row>
    <row r="855" spans="1:10" x14ac:dyDescent="0.25">
      <c r="A855" s="442"/>
      <c r="B855" s="443"/>
      <c r="C855" s="443"/>
      <c r="D855" s="443"/>
      <c r="E855" s="443"/>
      <c r="F855" s="443"/>
      <c r="G855" s="443"/>
      <c r="H855" s="443"/>
      <c r="I855" s="443"/>
      <c r="J855" s="444"/>
    </row>
    <row r="856" spans="1:10" x14ac:dyDescent="0.25">
      <c r="A856" s="442"/>
      <c r="B856" s="443"/>
      <c r="C856" s="443"/>
      <c r="D856" s="443"/>
      <c r="E856" s="443"/>
      <c r="F856" s="443"/>
      <c r="G856" s="443"/>
      <c r="H856" s="443"/>
      <c r="I856" s="443"/>
      <c r="J856" s="444"/>
    </row>
    <row r="857" spans="1:10" x14ac:dyDescent="0.25">
      <c r="A857" s="442"/>
      <c r="B857" s="443"/>
      <c r="C857" s="443"/>
      <c r="D857" s="443"/>
      <c r="E857" s="443"/>
      <c r="F857" s="443"/>
      <c r="G857" s="443"/>
      <c r="H857" s="443"/>
      <c r="I857" s="443"/>
      <c r="J857" s="444"/>
    </row>
    <row r="858" spans="1:10" x14ac:dyDescent="0.25">
      <c r="A858" s="442"/>
      <c r="B858" s="443"/>
      <c r="C858" s="443"/>
      <c r="D858" s="443"/>
      <c r="E858" s="443"/>
      <c r="F858" s="443"/>
      <c r="G858" s="443"/>
      <c r="H858" s="443"/>
      <c r="I858" s="443"/>
      <c r="J858" s="444"/>
    </row>
    <row r="859" spans="1:10" x14ac:dyDescent="0.25">
      <c r="A859" s="442"/>
      <c r="B859" s="443"/>
      <c r="C859" s="443"/>
      <c r="D859" s="443"/>
      <c r="E859" s="443"/>
      <c r="F859" s="443"/>
      <c r="G859" s="443"/>
      <c r="H859" s="443"/>
      <c r="I859" s="443"/>
      <c r="J859" s="444"/>
    </row>
    <row r="860" spans="1:10" x14ac:dyDescent="0.25">
      <c r="A860" s="442"/>
      <c r="B860" s="443"/>
      <c r="C860" s="443"/>
      <c r="D860" s="443"/>
      <c r="E860" s="443"/>
      <c r="F860" s="443"/>
      <c r="G860" s="443"/>
      <c r="H860" s="443"/>
      <c r="I860" s="443"/>
      <c r="J860" s="444"/>
    </row>
    <row r="861" spans="1:10" x14ac:dyDescent="0.25">
      <c r="A861" s="442"/>
      <c r="B861" s="443"/>
      <c r="C861" s="443"/>
      <c r="D861" s="443"/>
      <c r="E861" s="443"/>
      <c r="F861" s="443"/>
      <c r="G861" s="443"/>
      <c r="H861" s="443"/>
      <c r="I861" s="443"/>
      <c r="J861" s="444"/>
    </row>
    <row r="862" spans="1:10" x14ac:dyDescent="0.25">
      <c r="A862" s="442"/>
      <c r="B862" s="443"/>
      <c r="C862" s="443"/>
      <c r="D862" s="443"/>
      <c r="E862" s="443"/>
      <c r="F862" s="443"/>
      <c r="G862" s="443"/>
      <c r="H862" s="443"/>
      <c r="I862" s="443"/>
      <c r="J862" s="444"/>
    </row>
    <row r="863" spans="1:10" x14ac:dyDescent="0.25">
      <c r="A863" s="442"/>
      <c r="B863" s="443"/>
      <c r="C863" s="443"/>
      <c r="D863" s="443"/>
      <c r="E863" s="443"/>
      <c r="F863" s="443"/>
      <c r="G863" s="443"/>
      <c r="H863" s="443"/>
      <c r="I863" s="443"/>
      <c r="J863" s="444"/>
    </row>
    <row r="864" spans="1:10" x14ac:dyDescent="0.25">
      <c r="A864" s="442"/>
      <c r="B864" s="443"/>
      <c r="C864" s="443"/>
      <c r="D864" s="443"/>
      <c r="E864" s="443"/>
      <c r="F864" s="443"/>
      <c r="G864" s="443"/>
      <c r="H864" s="443"/>
      <c r="I864" s="443"/>
      <c r="J864" s="444"/>
    </row>
    <row r="865" spans="1:10" x14ac:dyDescent="0.25">
      <c r="A865" s="442"/>
      <c r="B865" s="443"/>
      <c r="C865" s="443"/>
      <c r="D865" s="443"/>
      <c r="E865" s="443"/>
      <c r="F865" s="443"/>
      <c r="G865" s="443"/>
      <c r="H865" s="443"/>
      <c r="I865" s="443"/>
      <c r="J865" s="444"/>
    </row>
    <row r="866" spans="1:10" x14ac:dyDescent="0.25">
      <c r="A866" s="445"/>
      <c r="B866" s="446"/>
      <c r="C866" s="446"/>
      <c r="D866" s="446"/>
      <c r="E866" s="446"/>
      <c r="F866" s="446"/>
      <c r="G866" s="446"/>
      <c r="H866" s="446"/>
      <c r="I866" s="446"/>
      <c r="J866" s="447"/>
    </row>
    <row r="868" spans="1:10" ht="15.5" x14ac:dyDescent="0.35">
      <c r="A868" s="471" t="s">
        <v>848</v>
      </c>
      <c r="B868" s="472"/>
      <c r="C868" s="472"/>
      <c r="D868" s="472"/>
      <c r="E868" s="472"/>
      <c r="F868" s="472"/>
      <c r="G868" s="472"/>
      <c r="H868" s="473" t="str">
        <f>'[1]CONTACT INFORMATION'!$A$24</f>
        <v>San Diego</v>
      </c>
      <c r="I868" s="473"/>
      <c r="J868" s="474"/>
    </row>
    <row r="869" spans="1:10" ht="8.65" customHeight="1" x14ac:dyDescent="0.25">
      <c r="A869" s="227"/>
      <c r="B869" s="227"/>
      <c r="C869" s="227"/>
      <c r="D869" s="227"/>
      <c r="E869" s="227"/>
      <c r="F869" s="227"/>
      <c r="G869" s="227"/>
      <c r="H869" s="227"/>
      <c r="I869" s="227"/>
      <c r="J869" s="227"/>
    </row>
    <row r="870" spans="1:10" ht="14" x14ac:dyDescent="0.3">
      <c r="A870" s="475" t="s">
        <v>868</v>
      </c>
      <c r="B870" s="476"/>
      <c r="C870" s="476"/>
      <c r="D870" s="476"/>
      <c r="E870" s="476"/>
      <c r="F870" s="476"/>
      <c r="G870" s="476"/>
      <c r="H870" s="476"/>
      <c r="I870" s="476"/>
      <c r="J870" s="477"/>
    </row>
    <row r="871" spans="1:10" x14ac:dyDescent="0.25">
      <c r="A871" s="478" t="s">
        <v>854</v>
      </c>
      <c r="B871" s="479"/>
      <c r="C871" s="479"/>
      <c r="D871" s="480"/>
      <c r="E871" s="481" t="s">
        <v>940</v>
      </c>
      <c r="F871" s="482"/>
      <c r="G871" s="482"/>
      <c r="H871" s="482"/>
      <c r="I871" s="482"/>
      <c r="J871" s="483"/>
    </row>
    <row r="872" spans="1:10" x14ac:dyDescent="0.25">
      <c r="A872" s="487" t="s">
        <v>853</v>
      </c>
      <c r="B872" s="488"/>
      <c r="C872" s="488"/>
      <c r="D872" s="489"/>
      <c r="E872" s="484"/>
      <c r="F872" s="485"/>
      <c r="G872" s="485"/>
      <c r="H872" s="485"/>
      <c r="I872" s="485"/>
      <c r="J872" s="486"/>
    </row>
    <row r="873" spans="1:10" x14ac:dyDescent="0.25">
      <c r="A873" s="490" t="s">
        <v>808</v>
      </c>
      <c r="B873" s="491"/>
      <c r="C873" s="491"/>
      <c r="D873" s="492"/>
      <c r="E873" s="493" t="s">
        <v>475</v>
      </c>
      <c r="F873" s="494"/>
      <c r="G873" s="494"/>
      <c r="H873" s="494"/>
      <c r="I873" s="494"/>
      <c r="J873" s="495"/>
    </row>
    <row r="874" spans="1:10" ht="27" customHeight="1" x14ac:dyDescent="0.25">
      <c r="A874" s="228"/>
      <c r="B874" s="229"/>
      <c r="C874" s="229"/>
      <c r="D874" s="229"/>
      <c r="E874" s="496" t="s">
        <v>535</v>
      </c>
      <c r="F874" s="497"/>
      <c r="G874" s="496" t="s">
        <v>533</v>
      </c>
      <c r="H874" s="497"/>
      <c r="I874" s="498" t="s">
        <v>849</v>
      </c>
      <c r="J874" s="499"/>
    </row>
    <row r="875" spans="1:10" x14ac:dyDescent="0.25">
      <c r="A875" s="460" t="s">
        <v>527</v>
      </c>
      <c r="B875" s="461"/>
      <c r="C875" s="461"/>
      <c r="D875" s="462"/>
      <c r="E875" s="469"/>
      <c r="F875" s="469"/>
      <c r="G875" s="469"/>
      <c r="H875" s="469"/>
      <c r="I875" s="470"/>
      <c r="J875" s="470"/>
    </row>
    <row r="876" spans="1:10" x14ac:dyDescent="0.25">
      <c r="A876" s="465" t="s">
        <v>528</v>
      </c>
      <c r="B876" s="466"/>
      <c r="C876" s="466"/>
      <c r="D876" s="467"/>
      <c r="E876" s="451">
        <v>6706</v>
      </c>
      <c r="F876" s="451"/>
      <c r="G876" s="452"/>
      <c r="H876" s="452"/>
      <c r="I876" s="468"/>
      <c r="J876" s="468"/>
    </row>
    <row r="877" spans="1:10" x14ac:dyDescent="0.25">
      <c r="A877" s="460" t="s">
        <v>529</v>
      </c>
      <c r="B877" s="461"/>
      <c r="C877" s="461"/>
      <c r="D877" s="462"/>
      <c r="E877" s="469"/>
      <c r="F877" s="469"/>
      <c r="G877" s="469"/>
      <c r="H877" s="469"/>
      <c r="I877" s="470"/>
      <c r="J877" s="470"/>
    </row>
    <row r="878" spans="1:10" x14ac:dyDescent="0.25">
      <c r="A878" s="465" t="s">
        <v>530</v>
      </c>
      <c r="B878" s="466"/>
      <c r="C878" s="466"/>
      <c r="D878" s="467"/>
      <c r="E878" s="451"/>
      <c r="F878" s="451"/>
      <c r="G878" s="452"/>
      <c r="H878" s="452"/>
      <c r="I878" s="468"/>
      <c r="J878" s="468"/>
    </row>
    <row r="879" spans="1:10" x14ac:dyDescent="0.25">
      <c r="A879" s="460" t="s">
        <v>531</v>
      </c>
      <c r="B879" s="461"/>
      <c r="C879" s="461"/>
      <c r="D879" s="462"/>
      <c r="E879" s="469"/>
      <c r="F879" s="469"/>
      <c r="G879" s="469"/>
      <c r="H879" s="469"/>
      <c r="I879" s="470"/>
      <c r="J879" s="470"/>
    </row>
    <row r="880" spans="1:10" x14ac:dyDescent="0.25">
      <c r="A880" s="465" t="s">
        <v>532</v>
      </c>
      <c r="B880" s="466"/>
      <c r="C880" s="466"/>
      <c r="D880" s="467"/>
      <c r="E880" s="451"/>
      <c r="F880" s="451"/>
      <c r="G880" s="452"/>
      <c r="H880" s="452"/>
      <c r="I880" s="468"/>
      <c r="J880" s="468"/>
    </row>
    <row r="881" spans="1:10" x14ac:dyDescent="0.25">
      <c r="A881" s="460" t="s">
        <v>537</v>
      </c>
      <c r="B881" s="461"/>
      <c r="C881" s="461"/>
      <c r="D881" s="462"/>
      <c r="E881" s="463"/>
      <c r="F881" s="463"/>
      <c r="G881" s="463"/>
      <c r="H881" s="463"/>
      <c r="I881" s="464"/>
      <c r="J881" s="464"/>
    </row>
    <row r="882" spans="1:10" x14ac:dyDescent="0.25">
      <c r="A882" s="448"/>
      <c r="B882" s="449"/>
      <c r="C882" s="449"/>
      <c r="D882" s="450"/>
      <c r="E882" s="451"/>
      <c r="F882" s="451"/>
      <c r="G882" s="452"/>
      <c r="H882" s="452"/>
      <c r="I882" s="452"/>
      <c r="J882" s="452"/>
    </row>
    <row r="883" spans="1:10" x14ac:dyDescent="0.25">
      <c r="A883" s="448"/>
      <c r="B883" s="449"/>
      <c r="C883" s="449"/>
      <c r="D883" s="450"/>
      <c r="E883" s="451"/>
      <c r="F883" s="451"/>
      <c r="G883" s="452"/>
      <c r="H883" s="452"/>
      <c r="I883" s="452"/>
      <c r="J883" s="452"/>
    </row>
    <row r="884" spans="1:10" x14ac:dyDescent="0.25">
      <c r="A884" s="448"/>
      <c r="B884" s="449"/>
      <c r="C884" s="449"/>
      <c r="D884" s="450"/>
      <c r="E884" s="451"/>
      <c r="F884" s="451"/>
      <c r="G884" s="452"/>
      <c r="H884" s="452"/>
      <c r="I884" s="452"/>
      <c r="J884" s="452"/>
    </row>
    <row r="885" spans="1:10" ht="13" x14ac:dyDescent="0.3">
      <c r="A885" s="453" t="s">
        <v>534</v>
      </c>
      <c r="B885" s="454"/>
      <c r="C885" s="454"/>
      <c r="D885" s="455"/>
      <c r="E885" s="456">
        <f>SUM(E875:E884)</f>
        <v>6706</v>
      </c>
      <c r="F885" s="456"/>
      <c r="G885" s="456">
        <f>SUM(G875:G884)</f>
        <v>0</v>
      </c>
      <c r="H885" s="456"/>
      <c r="I885" s="456">
        <f>SUM(I875:I884)</f>
        <v>0</v>
      </c>
      <c r="J885" s="456"/>
    </row>
    <row r="886" spans="1:10" x14ac:dyDescent="0.25">
      <c r="A886" s="457" t="s">
        <v>860</v>
      </c>
      <c r="B886" s="458"/>
      <c r="C886" s="458"/>
      <c r="D886" s="458"/>
      <c r="E886" s="458"/>
      <c r="F886" s="458"/>
      <c r="G886" s="458"/>
      <c r="H886" s="458"/>
      <c r="I886" s="458"/>
      <c r="J886" s="459"/>
    </row>
    <row r="887" spans="1:10" x14ac:dyDescent="0.25">
      <c r="A887" s="434" t="s">
        <v>861</v>
      </c>
      <c r="B887" s="435"/>
      <c r="C887" s="435"/>
      <c r="D887" s="435"/>
      <c r="E887" s="435"/>
      <c r="F887" s="435"/>
      <c r="G887" s="435"/>
      <c r="H887" s="435"/>
      <c r="I887" s="435"/>
      <c r="J887" s="436"/>
    </row>
    <row r="888" spans="1:10" x14ac:dyDescent="0.25">
      <c r="A888" s="434" t="s">
        <v>862</v>
      </c>
      <c r="B888" s="435"/>
      <c r="C888" s="435"/>
      <c r="D888" s="435"/>
      <c r="E888" s="435"/>
      <c r="F888" s="435"/>
      <c r="G888" s="435"/>
      <c r="H888" s="435"/>
      <c r="I888" s="435"/>
      <c r="J888" s="436"/>
    </row>
    <row r="889" spans="1:10" x14ac:dyDescent="0.25">
      <c r="A889" s="437" t="s">
        <v>863</v>
      </c>
      <c r="B889" s="438"/>
      <c r="C889" s="438"/>
      <c r="D889" s="438"/>
      <c r="E889" s="438"/>
      <c r="F889" s="438"/>
      <c r="G889" s="438"/>
      <c r="H889" s="438"/>
      <c r="I889" s="438"/>
      <c r="J889" s="439"/>
    </row>
    <row r="890" spans="1:10" x14ac:dyDescent="0.25">
      <c r="A890" s="321" t="s">
        <v>976</v>
      </c>
      <c r="B890" s="440"/>
      <c r="C890" s="440"/>
      <c r="D890" s="440"/>
      <c r="E890" s="440"/>
      <c r="F890" s="440"/>
      <c r="G890" s="440"/>
      <c r="H890" s="440"/>
      <c r="I890" s="440"/>
      <c r="J890" s="441"/>
    </row>
    <row r="891" spans="1:10" x14ac:dyDescent="0.25">
      <c r="A891" s="442"/>
      <c r="B891" s="443"/>
      <c r="C891" s="443"/>
      <c r="D891" s="443"/>
      <c r="E891" s="443"/>
      <c r="F891" s="443"/>
      <c r="G891" s="443"/>
      <c r="H891" s="443"/>
      <c r="I891" s="443"/>
      <c r="J891" s="444"/>
    </row>
    <row r="892" spans="1:10" x14ac:dyDescent="0.25">
      <c r="A892" s="442"/>
      <c r="B892" s="443"/>
      <c r="C892" s="443"/>
      <c r="D892" s="443"/>
      <c r="E892" s="443"/>
      <c r="F892" s="443"/>
      <c r="G892" s="443"/>
      <c r="H892" s="443"/>
      <c r="I892" s="443"/>
      <c r="J892" s="444"/>
    </row>
    <row r="893" spans="1:10" x14ac:dyDescent="0.25">
      <c r="A893" s="442"/>
      <c r="B893" s="443"/>
      <c r="C893" s="443"/>
      <c r="D893" s="443"/>
      <c r="E893" s="443"/>
      <c r="F893" s="443"/>
      <c r="G893" s="443"/>
      <c r="H893" s="443"/>
      <c r="I893" s="443"/>
      <c r="J893" s="444"/>
    </row>
    <row r="894" spans="1:10" x14ac:dyDescent="0.25">
      <c r="A894" s="442"/>
      <c r="B894" s="443"/>
      <c r="C894" s="443"/>
      <c r="D894" s="443"/>
      <c r="E894" s="443"/>
      <c r="F894" s="443"/>
      <c r="G894" s="443"/>
      <c r="H894" s="443"/>
      <c r="I894" s="443"/>
      <c r="J894" s="444"/>
    </row>
    <row r="895" spans="1:10" x14ac:dyDescent="0.25">
      <c r="A895" s="442"/>
      <c r="B895" s="443"/>
      <c r="C895" s="443"/>
      <c r="D895" s="443"/>
      <c r="E895" s="443"/>
      <c r="F895" s="443"/>
      <c r="G895" s="443"/>
      <c r="H895" s="443"/>
      <c r="I895" s="443"/>
      <c r="J895" s="444"/>
    </row>
    <row r="896" spans="1:10" x14ac:dyDescent="0.25">
      <c r="A896" s="442"/>
      <c r="B896" s="443"/>
      <c r="C896" s="443"/>
      <c r="D896" s="443"/>
      <c r="E896" s="443"/>
      <c r="F896" s="443"/>
      <c r="G896" s="443"/>
      <c r="H896" s="443"/>
      <c r="I896" s="443"/>
      <c r="J896" s="444"/>
    </row>
    <row r="897" spans="1:10" x14ac:dyDescent="0.25">
      <c r="A897" s="442"/>
      <c r="B897" s="443"/>
      <c r="C897" s="443"/>
      <c r="D897" s="443"/>
      <c r="E897" s="443"/>
      <c r="F897" s="443"/>
      <c r="G897" s="443"/>
      <c r="H897" s="443"/>
      <c r="I897" s="443"/>
      <c r="J897" s="444"/>
    </row>
    <row r="898" spans="1:10" x14ac:dyDescent="0.25">
      <c r="A898" s="442"/>
      <c r="B898" s="443"/>
      <c r="C898" s="443"/>
      <c r="D898" s="443"/>
      <c r="E898" s="443"/>
      <c r="F898" s="443"/>
      <c r="G898" s="443"/>
      <c r="H898" s="443"/>
      <c r="I898" s="443"/>
      <c r="J898" s="444"/>
    </row>
    <row r="899" spans="1:10" x14ac:dyDescent="0.25">
      <c r="A899" s="442"/>
      <c r="B899" s="443"/>
      <c r="C899" s="443"/>
      <c r="D899" s="443"/>
      <c r="E899" s="443"/>
      <c r="F899" s="443"/>
      <c r="G899" s="443"/>
      <c r="H899" s="443"/>
      <c r="I899" s="443"/>
      <c r="J899" s="444"/>
    </row>
    <row r="900" spans="1:10" x14ac:dyDescent="0.25">
      <c r="A900" s="442"/>
      <c r="B900" s="443"/>
      <c r="C900" s="443"/>
      <c r="D900" s="443"/>
      <c r="E900" s="443"/>
      <c r="F900" s="443"/>
      <c r="G900" s="443"/>
      <c r="H900" s="443"/>
      <c r="I900" s="443"/>
      <c r="J900" s="444"/>
    </row>
    <row r="901" spans="1:10" x14ac:dyDescent="0.25">
      <c r="A901" s="442"/>
      <c r="B901" s="443"/>
      <c r="C901" s="443"/>
      <c r="D901" s="443"/>
      <c r="E901" s="443"/>
      <c r="F901" s="443"/>
      <c r="G901" s="443"/>
      <c r="H901" s="443"/>
      <c r="I901" s="443"/>
      <c r="J901" s="444"/>
    </row>
    <row r="902" spans="1:10" x14ac:dyDescent="0.25">
      <c r="A902" s="442"/>
      <c r="B902" s="443"/>
      <c r="C902" s="443"/>
      <c r="D902" s="443"/>
      <c r="E902" s="443"/>
      <c r="F902" s="443"/>
      <c r="G902" s="443"/>
      <c r="H902" s="443"/>
      <c r="I902" s="443"/>
      <c r="J902" s="444"/>
    </row>
    <row r="903" spans="1:10" x14ac:dyDescent="0.25">
      <c r="A903" s="442"/>
      <c r="B903" s="443"/>
      <c r="C903" s="443"/>
      <c r="D903" s="443"/>
      <c r="E903" s="443"/>
      <c r="F903" s="443"/>
      <c r="G903" s="443"/>
      <c r="H903" s="443"/>
      <c r="I903" s="443"/>
      <c r="J903" s="444"/>
    </row>
    <row r="904" spans="1:10" x14ac:dyDescent="0.25">
      <c r="A904" s="442"/>
      <c r="B904" s="443"/>
      <c r="C904" s="443"/>
      <c r="D904" s="443"/>
      <c r="E904" s="443"/>
      <c r="F904" s="443"/>
      <c r="G904" s="443"/>
      <c r="H904" s="443"/>
      <c r="I904" s="443"/>
      <c r="J904" s="444"/>
    </row>
    <row r="905" spans="1:10" x14ac:dyDescent="0.25">
      <c r="A905" s="442"/>
      <c r="B905" s="443"/>
      <c r="C905" s="443"/>
      <c r="D905" s="443"/>
      <c r="E905" s="443"/>
      <c r="F905" s="443"/>
      <c r="G905" s="443"/>
      <c r="H905" s="443"/>
      <c r="I905" s="443"/>
      <c r="J905" s="444"/>
    </row>
    <row r="906" spans="1:10" x14ac:dyDescent="0.25">
      <c r="A906" s="442"/>
      <c r="B906" s="443"/>
      <c r="C906" s="443"/>
      <c r="D906" s="443"/>
      <c r="E906" s="443"/>
      <c r="F906" s="443"/>
      <c r="G906" s="443"/>
      <c r="H906" s="443"/>
      <c r="I906" s="443"/>
      <c r="J906" s="444"/>
    </row>
    <row r="907" spans="1:10" x14ac:dyDescent="0.25">
      <c r="A907" s="442"/>
      <c r="B907" s="443"/>
      <c r="C907" s="443"/>
      <c r="D907" s="443"/>
      <c r="E907" s="443"/>
      <c r="F907" s="443"/>
      <c r="G907" s="443"/>
      <c r="H907" s="443"/>
      <c r="I907" s="443"/>
      <c r="J907" s="444"/>
    </row>
    <row r="908" spans="1:10" x14ac:dyDescent="0.25">
      <c r="A908" s="442"/>
      <c r="B908" s="443"/>
      <c r="C908" s="443"/>
      <c r="D908" s="443"/>
      <c r="E908" s="443"/>
      <c r="F908" s="443"/>
      <c r="G908" s="443"/>
      <c r="H908" s="443"/>
      <c r="I908" s="443"/>
      <c r="J908" s="444"/>
    </row>
    <row r="909" spans="1:10" x14ac:dyDescent="0.25">
      <c r="A909" s="442"/>
      <c r="B909" s="443"/>
      <c r="C909" s="443"/>
      <c r="D909" s="443"/>
      <c r="E909" s="443"/>
      <c r="F909" s="443"/>
      <c r="G909" s="443"/>
      <c r="H909" s="443"/>
      <c r="I909" s="443"/>
      <c r="J909" s="444"/>
    </row>
    <row r="910" spans="1:10" x14ac:dyDescent="0.25">
      <c r="A910" s="442"/>
      <c r="B910" s="443"/>
      <c r="C910" s="443"/>
      <c r="D910" s="443"/>
      <c r="E910" s="443"/>
      <c r="F910" s="443"/>
      <c r="G910" s="443"/>
      <c r="H910" s="443"/>
      <c r="I910" s="443"/>
      <c r="J910" s="444"/>
    </row>
    <row r="911" spans="1:10" x14ac:dyDescent="0.25">
      <c r="A911" s="442"/>
      <c r="B911" s="443"/>
      <c r="C911" s="443"/>
      <c r="D911" s="443"/>
      <c r="E911" s="443"/>
      <c r="F911" s="443"/>
      <c r="G911" s="443"/>
      <c r="H911" s="443"/>
      <c r="I911" s="443"/>
      <c r="J911" s="444"/>
    </row>
    <row r="912" spans="1:10" x14ac:dyDescent="0.25">
      <c r="A912" s="442"/>
      <c r="B912" s="443"/>
      <c r="C912" s="443"/>
      <c r="D912" s="443"/>
      <c r="E912" s="443"/>
      <c r="F912" s="443"/>
      <c r="G912" s="443"/>
      <c r="H912" s="443"/>
      <c r="I912" s="443"/>
      <c r="J912" s="444"/>
    </row>
    <row r="913" spans="1:10" x14ac:dyDescent="0.25">
      <c r="A913" s="442"/>
      <c r="B913" s="443"/>
      <c r="C913" s="443"/>
      <c r="D913" s="443"/>
      <c r="E913" s="443"/>
      <c r="F913" s="443"/>
      <c r="G913" s="443"/>
      <c r="H913" s="443"/>
      <c r="I913" s="443"/>
      <c r="J913" s="444"/>
    </row>
    <row r="914" spans="1:10" x14ac:dyDescent="0.25">
      <c r="A914" s="442"/>
      <c r="B914" s="443"/>
      <c r="C914" s="443"/>
      <c r="D914" s="443"/>
      <c r="E914" s="443"/>
      <c r="F914" s="443"/>
      <c r="G914" s="443"/>
      <c r="H914" s="443"/>
      <c r="I914" s="443"/>
      <c r="J914" s="444"/>
    </row>
    <row r="915" spans="1:10" x14ac:dyDescent="0.25">
      <c r="A915" s="442"/>
      <c r="B915" s="443"/>
      <c r="C915" s="443"/>
      <c r="D915" s="443"/>
      <c r="E915" s="443"/>
      <c r="F915" s="443"/>
      <c r="G915" s="443"/>
      <c r="H915" s="443"/>
      <c r="I915" s="443"/>
      <c r="J915" s="444"/>
    </row>
    <row r="916" spans="1:10" x14ac:dyDescent="0.25">
      <c r="A916" s="442"/>
      <c r="B916" s="443"/>
      <c r="C916" s="443"/>
      <c r="D916" s="443"/>
      <c r="E916" s="443"/>
      <c r="F916" s="443"/>
      <c r="G916" s="443"/>
      <c r="H916" s="443"/>
      <c r="I916" s="443"/>
      <c r="J916" s="444"/>
    </row>
    <row r="917" spans="1:10" x14ac:dyDescent="0.25">
      <c r="A917" s="442"/>
      <c r="B917" s="443"/>
      <c r="C917" s="443"/>
      <c r="D917" s="443"/>
      <c r="E917" s="443"/>
      <c r="F917" s="443"/>
      <c r="G917" s="443"/>
      <c r="H917" s="443"/>
      <c r="I917" s="443"/>
      <c r="J917" s="444"/>
    </row>
    <row r="918" spans="1:10" x14ac:dyDescent="0.25">
      <c r="A918" s="442"/>
      <c r="B918" s="443"/>
      <c r="C918" s="443"/>
      <c r="D918" s="443"/>
      <c r="E918" s="443"/>
      <c r="F918" s="443"/>
      <c r="G918" s="443"/>
      <c r="H918" s="443"/>
      <c r="I918" s="443"/>
      <c r="J918" s="444"/>
    </row>
    <row r="919" spans="1:10" x14ac:dyDescent="0.25">
      <c r="A919" s="442"/>
      <c r="B919" s="443"/>
      <c r="C919" s="443"/>
      <c r="D919" s="443"/>
      <c r="E919" s="443"/>
      <c r="F919" s="443"/>
      <c r="G919" s="443"/>
      <c r="H919" s="443"/>
      <c r="I919" s="443"/>
      <c r="J919" s="444"/>
    </row>
    <row r="920" spans="1:10" x14ac:dyDescent="0.25">
      <c r="A920" s="442"/>
      <c r="B920" s="443"/>
      <c r="C920" s="443"/>
      <c r="D920" s="443"/>
      <c r="E920" s="443"/>
      <c r="F920" s="443"/>
      <c r="G920" s="443"/>
      <c r="H920" s="443"/>
      <c r="I920" s="443"/>
      <c r="J920" s="444"/>
    </row>
    <row r="921" spans="1:10" x14ac:dyDescent="0.25">
      <c r="A921" s="442"/>
      <c r="B921" s="443"/>
      <c r="C921" s="443"/>
      <c r="D921" s="443"/>
      <c r="E921" s="443"/>
      <c r="F921" s="443"/>
      <c r="G921" s="443"/>
      <c r="H921" s="443"/>
      <c r="I921" s="443"/>
      <c r="J921" s="444"/>
    </row>
    <row r="922" spans="1:10" x14ac:dyDescent="0.25">
      <c r="A922" s="442"/>
      <c r="B922" s="443"/>
      <c r="C922" s="443"/>
      <c r="D922" s="443"/>
      <c r="E922" s="443"/>
      <c r="F922" s="443"/>
      <c r="G922" s="443"/>
      <c r="H922" s="443"/>
      <c r="I922" s="443"/>
      <c r="J922" s="444"/>
    </row>
    <row r="923" spans="1:10" x14ac:dyDescent="0.25">
      <c r="A923" s="442"/>
      <c r="B923" s="443"/>
      <c r="C923" s="443"/>
      <c r="D923" s="443"/>
      <c r="E923" s="443"/>
      <c r="F923" s="443"/>
      <c r="G923" s="443"/>
      <c r="H923" s="443"/>
      <c r="I923" s="443"/>
      <c r="J923" s="444"/>
    </row>
    <row r="924" spans="1:10" x14ac:dyDescent="0.25">
      <c r="A924" s="445"/>
      <c r="B924" s="446"/>
      <c r="C924" s="446"/>
      <c r="D924" s="446"/>
      <c r="E924" s="446"/>
      <c r="F924" s="446"/>
      <c r="G924" s="446"/>
      <c r="H924" s="446"/>
      <c r="I924" s="446"/>
      <c r="J924" s="447"/>
    </row>
    <row r="927" spans="1:10" ht="8.15" customHeight="1" x14ac:dyDescent="0.25"/>
    <row r="932" ht="27" customHeight="1" x14ac:dyDescent="0.25"/>
    <row r="985" ht="8.15" customHeight="1" x14ac:dyDescent="0.25"/>
    <row r="990" ht="27" customHeight="1" x14ac:dyDescent="0.25"/>
    <row r="1043" ht="8.15" customHeight="1" x14ac:dyDescent="0.25"/>
    <row r="1048" ht="27" customHeight="1" x14ac:dyDescent="0.25"/>
    <row r="1101" ht="8.15" customHeight="1" x14ac:dyDescent="0.25"/>
    <row r="1106" ht="27" customHeight="1" x14ac:dyDescent="0.25"/>
    <row r="1159" ht="8.15" customHeight="1" x14ac:dyDescent="0.25"/>
    <row r="1164" ht="27" customHeight="1" x14ac:dyDescent="0.25"/>
  </sheetData>
  <sheetProtection selectLockedCells="1"/>
  <mergeCells count="865">
    <mergeCell ref="A478:D478"/>
    <mergeCell ref="E478:F478"/>
    <mergeCell ref="G478:H478"/>
    <mergeCell ref="I478:J478"/>
    <mergeCell ref="A479:D479"/>
    <mergeCell ref="E479:F479"/>
    <mergeCell ref="G479:H479"/>
    <mergeCell ref="I479:J479"/>
    <mergeCell ref="I475:J475"/>
    <mergeCell ref="A476:D476"/>
    <mergeCell ref="E476:F476"/>
    <mergeCell ref="G476:H476"/>
    <mergeCell ref="I476:J476"/>
    <mergeCell ref="A477:D477"/>
    <mergeCell ref="E477:F477"/>
    <mergeCell ref="G477:H477"/>
    <mergeCell ref="I477:J477"/>
    <mergeCell ref="A475:D475"/>
    <mergeCell ref="E475:F475"/>
    <mergeCell ref="G475:H475"/>
    <mergeCell ref="E472:F472"/>
    <mergeCell ref="G472:H472"/>
    <mergeCell ref="I472:J472"/>
    <mergeCell ref="A473:D473"/>
    <mergeCell ref="E473:F473"/>
    <mergeCell ref="G473:H473"/>
    <mergeCell ref="I473:J473"/>
    <mergeCell ref="A474:D474"/>
    <mergeCell ref="E474:F474"/>
    <mergeCell ref="G474:H474"/>
    <mergeCell ref="I474:J474"/>
    <mergeCell ref="A472:D47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H41:J41"/>
    <mergeCell ref="H20:J20"/>
    <mergeCell ref="A139:D139"/>
    <mergeCell ref="A140:D140"/>
    <mergeCell ref="G140:H140"/>
    <mergeCell ref="A141:D141"/>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43:J143"/>
    <mergeCell ref="A144:J144"/>
    <mergeCell ref="A145:J145"/>
    <mergeCell ref="A146:J146"/>
    <mergeCell ref="A181:D181"/>
    <mergeCell ref="E140:F140"/>
    <mergeCell ref="I142:J142"/>
    <mergeCell ref="I187:J187"/>
    <mergeCell ref="G188:H188"/>
    <mergeCell ref="E182:J182"/>
    <mergeCell ref="I191:J191"/>
    <mergeCell ref="G194:H194"/>
    <mergeCell ref="E236:F236"/>
    <mergeCell ref="G236:H236"/>
    <mergeCell ref="I236:J236"/>
    <mergeCell ref="A182:D182"/>
    <mergeCell ref="G183:H183"/>
    <mergeCell ref="I183:J183"/>
    <mergeCell ref="G192:H192"/>
    <mergeCell ref="I192:J192"/>
    <mergeCell ref="E193:F193"/>
    <mergeCell ref="G193:H193"/>
    <mergeCell ref="I193:J193"/>
    <mergeCell ref="A194:D194"/>
    <mergeCell ref="E194:F194"/>
    <mergeCell ref="I194:J194"/>
    <mergeCell ref="A191:D191"/>
    <mergeCell ref="E191:F191"/>
    <mergeCell ref="G189:H189"/>
    <mergeCell ref="I189:J189"/>
    <mergeCell ref="A193:D193"/>
    <mergeCell ref="A184:D184"/>
    <mergeCell ref="E184:F184"/>
    <mergeCell ref="G184:H184"/>
    <mergeCell ref="I184:J184"/>
    <mergeCell ref="A198:J198"/>
    <mergeCell ref="A230:G230"/>
    <mergeCell ref="H230:J230"/>
    <mergeCell ref="A232:J232"/>
    <mergeCell ref="A233:D233"/>
    <mergeCell ref="E233:J234"/>
    <mergeCell ref="A197:J197"/>
    <mergeCell ref="A192:D192"/>
    <mergeCell ref="E192:F192"/>
    <mergeCell ref="A189:D189"/>
    <mergeCell ref="E189:F189"/>
    <mergeCell ref="E186:F186"/>
    <mergeCell ref="E187:F187"/>
    <mergeCell ref="G187:H187"/>
    <mergeCell ref="G191:H191"/>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G136:H136"/>
    <mergeCell ref="I136:J136"/>
    <mergeCell ref="A103:J105"/>
    <mergeCell ref="A252:J285"/>
    <mergeCell ref="A288:G288"/>
    <mergeCell ref="H288:J288"/>
    <mergeCell ref="A195:J195"/>
    <mergeCell ref="A196:J196"/>
    <mergeCell ref="I244:J244"/>
    <mergeCell ref="A248:J248"/>
    <mergeCell ref="A249:J249"/>
    <mergeCell ref="I245:J245"/>
    <mergeCell ref="E246:F246"/>
    <mergeCell ref="G246:H246"/>
    <mergeCell ref="I246:J246"/>
    <mergeCell ref="A247:D247"/>
    <mergeCell ref="I238:J238"/>
    <mergeCell ref="A199:J226"/>
    <mergeCell ref="E235:J235"/>
    <mergeCell ref="A238:D238"/>
    <mergeCell ref="E238:F238"/>
    <mergeCell ref="A242:D242"/>
    <mergeCell ref="A243:D243"/>
    <mergeCell ref="A237:D237"/>
    <mergeCell ref="A47:J56"/>
    <mergeCell ref="A129:D129"/>
    <mergeCell ref="E185:F185"/>
    <mergeCell ref="G185:H185"/>
    <mergeCell ref="E183:F183"/>
    <mergeCell ref="A251:J251"/>
    <mergeCell ref="A190:D190"/>
    <mergeCell ref="E190:F190"/>
    <mergeCell ref="G190:H190"/>
    <mergeCell ref="I190:J190"/>
    <mergeCell ref="E188:F188"/>
    <mergeCell ref="A57:K58"/>
    <mergeCell ref="E180:J181"/>
    <mergeCell ref="A107:K107"/>
    <mergeCell ref="I132:J132"/>
    <mergeCell ref="G131:H131"/>
    <mergeCell ref="I137:J137"/>
    <mergeCell ref="G135:H135"/>
    <mergeCell ref="G133:H133"/>
    <mergeCell ref="I135:J135"/>
    <mergeCell ref="I134:J134"/>
    <mergeCell ref="E247:F247"/>
    <mergeCell ref="G247:H247"/>
    <mergeCell ref="I247:J247"/>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240:D240"/>
    <mergeCell ref="A241:D241"/>
    <mergeCell ref="E237:F237"/>
    <mergeCell ref="G237:H237"/>
    <mergeCell ref="I237:J237"/>
    <mergeCell ref="G238:H238"/>
    <mergeCell ref="A295:D295"/>
    <mergeCell ref="E295:F295"/>
    <mergeCell ref="G295:H295"/>
    <mergeCell ref="I295:J295"/>
    <mergeCell ref="A293:D293"/>
    <mergeCell ref="E293:J293"/>
    <mergeCell ref="E294:F294"/>
    <mergeCell ref="G294:H294"/>
    <mergeCell ref="I294:J294"/>
    <mergeCell ref="E239:F239"/>
    <mergeCell ref="G239:H239"/>
    <mergeCell ref="I239:J239"/>
    <mergeCell ref="G243:H243"/>
    <mergeCell ref="I243:J243"/>
    <mergeCell ref="E240:F240"/>
    <mergeCell ref="E241:F241"/>
    <mergeCell ref="G241:H241"/>
    <mergeCell ref="I241:J241"/>
    <mergeCell ref="E242:F242"/>
    <mergeCell ref="E243:F24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I470:J470"/>
    <mergeCell ref="A471:D471"/>
    <mergeCell ref="E471:F471"/>
    <mergeCell ref="G471:H471"/>
    <mergeCell ref="I471:J471"/>
    <mergeCell ref="A467:D467"/>
    <mergeCell ref="E467:J467"/>
    <mergeCell ref="E468:F468"/>
    <mergeCell ref="G468:H468"/>
    <mergeCell ref="I468:J468"/>
    <mergeCell ref="A469:D469"/>
    <mergeCell ref="E469:F469"/>
    <mergeCell ref="G469:H469"/>
    <mergeCell ref="I469:J469"/>
    <mergeCell ref="A470:D470"/>
    <mergeCell ref="E470:F470"/>
    <mergeCell ref="G470:H470"/>
    <mergeCell ref="A480:J480"/>
    <mergeCell ref="A481:J481"/>
    <mergeCell ref="A482:J482"/>
    <mergeCell ref="A483:J483"/>
    <mergeCell ref="A484:J518"/>
    <mergeCell ref="A528:D528"/>
    <mergeCell ref="E528:F528"/>
    <mergeCell ref="G528:H528"/>
    <mergeCell ref="I528:J528"/>
    <mergeCell ref="E526:F526"/>
    <mergeCell ref="G526:H526"/>
    <mergeCell ref="I526:J526"/>
    <mergeCell ref="A529:D529"/>
    <mergeCell ref="E529:F529"/>
    <mergeCell ref="G529:H529"/>
    <mergeCell ref="I529:J529"/>
    <mergeCell ref="A520:G520"/>
    <mergeCell ref="H520:J520"/>
    <mergeCell ref="A527:D527"/>
    <mergeCell ref="E527:F527"/>
    <mergeCell ref="G527:H527"/>
    <mergeCell ref="I527:J527"/>
    <mergeCell ref="A522:J522"/>
    <mergeCell ref="A523:D523"/>
    <mergeCell ref="E523:J524"/>
    <mergeCell ref="A524:D524"/>
    <mergeCell ref="A525:D525"/>
    <mergeCell ref="E525:J525"/>
    <mergeCell ref="A530:D530"/>
    <mergeCell ref="E530:F530"/>
    <mergeCell ref="G530:H530"/>
    <mergeCell ref="I530:J530"/>
    <mergeCell ref="A531:D531"/>
    <mergeCell ref="E531:F531"/>
    <mergeCell ref="G531:H531"/>
    <mergeCell ref="I531:J531"/>
    <mergeCell ref="A532:D532"/>
    <mergeCell ref="E532:F532"/>
    <mergeCell ref="G532:H532"/>
    <mergeCell ref="I532:J532"/>
    <mergeCell ref="A533:D533"/>
    <mergeCell ref="E533:F533"/>
    <mergeCell ref="G533:H533"/>
    <mergeCell ref="I533:J533"/>
    <mergeCell ref="A534:D534"/>
    <mergeCell ref="E534:F534"/>
    <mergeCell ref="G534:H534"/>
    <mergeCell ref="I534:J534"/>
    <mergeCell ref="A535:D535"/>
    <mergeCell ref="E535:F535"/>
    <mergeCell ref="G535:H535"/>
    <mergeCell ref="I535:J535"/>
    <mergeCell ref="A536:D536"/>
    <mergeCell ref="E536:F536"/>
    <mergeCell ref="G536:H536"/>
    <mergeCell ref="I536:J536"/>
    <mergeCell ref="A537:D537"/>
    <mergeCell ref="E537:F537"/>
    <mergeCell ref="G537:H537"/>
    <mergeCell ref="I537:J537"/>
    <mergeCell ref="A538:J538"/>
    <mergeCell ref="A539:J539"/>
    <mergeCell ref="A540:J540"/>
    <mergeCell ref="A541:J541"/>
    <mergeCell ref="A542:J576"/>
    <mergeCell ref="A578:G578"/>
    <mergeCell ref="H578:J578"/>
    <mergeCell ref="A580:J580"/>
    <mergeCell ref="A581:D581"/>
    <mergeCell ref="E581:J582"/>
    <mergeCell ref="A582:D582"/>
    <mergeCell ref="A583:D583"/>
    <mergeCell ref="E583:J583"/>
    <mergeCell ref="E584:F584"/>
    <mergeCell ref="G584:H584"/>
    <mergeCell ref="I584:J584"/>
    <mergeCell ref="A585:D585"/>
    <mergeCell ref="E585:F585"/>
    <mergeCell ref="G585:H585"/>
    <mergeCell ref="I585:J585"/>
    <mergeCell ref="A586:D586"/>
    <mergeCell ref="E586:F586"/>
    <mergeCell ref="G586:H586"/>
    <mergeCell ref="I586:J586"/>
    <mergeCell ref="A587:D587"/>
    <mergeCell ref="E587:F587"/>
    <mergeCell ref="G587:H587"/>
    <mergeCell ref="I587:J587"/>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7:J887"/>
    <mergeCell ref="A888:J888"/>
    <mergeCell ref="A889:J889"/>
    <mergeCell ref="A890:J924"/>
    <mergeCell ref="A884:D884"/>
    <mergeCell ref="E884:F884"/>
    <mergeCell ref="G884:H884"/>
    <mergeCell ref="I884:J884"/>
    <mergeCell ref="A885:D885"/>
    <mergeCell ref="E885:F885"/>
    <mergeCell ref="G885:H885"/>
    <mergeCell ref="I885:J885"/>
    <mergeCell ref="A886:J886"/>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xr:uid="{C5A1F997-B989-40E0-BAA9-2F7F7FEF2A17}"/>
    <dataValidation type="whole" allowBlank="1" showInputMessage="1" showErrorMessage="1" error="Must enter amount in whole dollars." sqref="E132:J137 E139:F141 E882:F884 E191:F193 E184:J189 E244:F246 E237:J242 E302:F304 E295:J300 E360:F362 E353:J358 E418:F420 E411:J416 E476:F478 E527:J532 E534:F536 E469:J474 E592:F594 E643:J648 E650:F652 E585:J590 E708:F710 E759:J764 E766:F768 E817:J822 E824:F826 E875:J880 E701:J706" xr:uid="{302BAE2B-E034-4E9B-8D2D-7D42981CDC25}">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xr:uid="{EB8ABDAD-7C65-4CE6-8486-1F1B71A0B31F}">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xr:uid="{A3A3DC04-F59C-49B7-BBD7-2CB68DD1745B}">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xr:uid="{A0CBBD02-D2E4-4CE1-BF22-53EFB0AFBEFF}"/>
    <dataValidation type="list" showInputMessage="1" showErrorMessage="1" prompt="Please select from drop down list." sqref="E130:J130" xr:uid="{76FFD5A9-D11C-40F4-8238-12DAA72FA97C}">
      <formula1>Expenditures</formula1>
    </dataValidation>
    <dataValidation type="list" showInputMessage="1" showErrorMessage="1" prompt="Please select from the drop down list." sqref="E182:J182 E235:J235 E351:J351 E409:J409 E467:J467 E525:J525 E583:J583 E641:J641 E699:J699 E757:J757 E815:J815 E873:J873 E293:J293" xr:uid="{C16776A3-2726-47BC-896A-34D19DB4D9F1}">
      <formula1>Expenditures</formula1>
    </dataValidation>
    <dataValidation showInputMessage="1" showErrorMessage="1" promptTitle="Instructions" prompt="Click in the box to enter or edit your response._x000a__x000a_Press ALT and Enter to start a new paragraph" sqref="K151" xr:uid="{FA80AE19-EC0F-4179-8761-0D9A8F4DB31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2C5E722B-4FF8-407A-A13B-8ECCB8BAE20A}"/>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B875EC43-DC27-4008-87A8-AD5FA9854DAE}"/>
    <dataValidation allowBlank="1" showInputMessage="1" showErrorMessage="1" sqref="E407:J408 E465:J466 E523:J524 E581:J582 E639:J640 E697:J698 E755:J756 E813:J814 E871:J872" xr:uid="{56CCC998-CE65-4C37-BB25-9BCF63A2AF9B}"/>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16:J750" xr:uid="{AEC51534-B75E-4B03-817F-B5F4F4DD536E}"/>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90:J924 A199:J226 A832:J866 A252:J285 A368:J402 A426:J460 A484:J518 A542:J576 A600:J634 A310:J344 A774:J808" xr:uid="{607B91C3-CE49-4EF1-9485-F76D07EA188F}"/>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658:J692" xr:uid="{91E70BD7-8AA8-469B-ACDE-7FD0093CCF95}"/>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A23" sqref="A23:J54"/>
    </sheetView>
  </sheetViews>
  <sheetFormatPr defaultRowHeight="12.5" x14ac:dyDescent="0.25"/>
  <sheetData>
    <row r="1" spans="1:10" ht="15.5" x14ac:dyDescent="0.35">
      <c r="A1" s="379" t="s">
        <v>848</v>
      </c>
      <c r="B1" s="380"/>
      <c r="C1" s="380"/>
      <c r="D1" s="380"/>
      <c r="E1" s="380"/>
      <c r="F1" s="380"/>
      <c r="G1" s="380"/>
      <c r="H1" s="377" t="str">
        <f>'CONTACT INFORMATION'!$A$24</f>
        <v>San Diego</v>
      </c>
      <c r="I1" s="377"/>
      <c r="J1" s="378"/>
    </row>
    <row r="2" spans="1:10" x14ac:dyDescent="0.25">
      <c r="A2" s="150"/>
      <c r="B2" s="150"/>
      <c r="C2" s="150"/>
      <c r="D2" s="150"/>
      <c r="E2" s="150"/>
      <c r="F2" s="150"/>
      <c r="G2" s="150"/>
      <c r="H2" s="150"/>
      <c r="I2" s="150"/>
      <c r="J2" s="150"/>
    </row>
    <row r="3" spans="1:10" ht="14" x14ac:dyDescent="0.3">
      <c r="A3" s="559" t="s">
        <v>877</v>
      </c>
      <c r="B3" s="560"/>
      <c r="C3" s="560"/>
      <c r="D3" s="560"/>
      <c r="E3" s="560"/>
      <c r="F3" s="560"/>
      <c r="G3" s="560"/>
      <c r="H3" s="560"/>
      <c r="I3" s="560"/>
      <c r="J3" s="561"/>
    </row>
    <row r="4" spans="1:10" x14ac:dyDescent="0.25">
      <c r="A4" s="562" t="s">
        <v>854</v>
      </c>
      <c r="B4" s="563"/>
      <c r="C4" s="563"/>
      <c r="D4" s="564"/>
      <c r="E4" s="565" t="s">
        <v>942</v>
      </c>
      <c r="F4" s="566"/>
      <c r="G4" s="566"/>
      <c r="H4" s="566"/>
      <c r="I4" s="566"/>
      <c r="J4" s="567"/>
    </row>
    <row r="5" spans="1:10" x14ac:dyDescent="0.25">
      <c r="A5" s="571" t="s">
        <v>853</v>
      </c>
      <c r="B5" s="572"/>
      <c r="C5" s="572"/>
      <c r="D5" s="573"/>
      <c r="E5" s="568"/>
      <c r="F5" s="569"/>
      <c r="G5" s="569"/>
      <c r="H5" s="569"/>
      <c r="I5" s="569"/>
      <c r="J5" s="570"/>
    </row>
    <row r="6" spans="1:10" x14ac:dyDescent="0.25">
      <c r="A6" s="618" t="s">
        <v>808</v>
      </c>
      <c r="B6" s="619"/>
      <c r="C6" s="619"/>
      <c r="D6" s="620"/>
      <c r="E6" s="623" t="s">
        <v>498</v>
      </c>
      <c r="F6" s="624"/>
      <c r="G6" s="624"/>
      <c r="H6" s="624"/>
      <c r="I6" s="624"/>
      <c r="J6" s="625"/>
    </row>
    <row r="7" spans="1:10" x14ac:dyDescent="0.25">
      <c r="A7" s="144"/>
      <c r="B7" s="190"/>
      <c r="C7" s="190"/>
      <c r="D7" s="190"/>
      <c r="E7" s="626" t="s">
        <v>535</v>
      </c>
      <c r="F7" s="556"/>
      <c r="G7" s="626" t="s">
        <v>533</v>
      </c>
      <c r="H7" s="556"/>
      <c r="I7" s="557" t="s">
        <v>849</v>
      </c>
      <c r="J7" s="558"/>
    </row>
    <row r="8" spans="1:10" x14ac:dyDescent="0.25">
      <c r="A8" s="599" t="s">
        <v>527</v>
      </c>
      <c r="B8" s="600"/>
      <c r="C8" s="600"/>
      <c r="D8" s="601"/>
      <c r="E8" s="469"/>
      <c r="F8" s="469"/>
      <c r="G8" s="469"/>
      <c r="H8" s="469"/>
      <c r="I8" s="470"/>
      <c r="J8" s="470"/>
    </row>
    <row r="9" spans="1:10" x14ac:dyDescent="0.25">
      <c r="A9" s="594" t="s">
        <v>528</v>
      </c>
      <c r="B9" s="595"/>
      <c r="C9" s="595"/>
      <c r="D9" s="596"/>
      <c r="E9" s="548"/>
      <c r="F9" s="548"/>
      <c r="G9" s="452"/>
      <c r="H9" s="452"/>
      <c r="I9" s="468"/>
      <c r="J9" s="468"/>
    </row>
    <row r="10" spans="1:10" x14ac:dyDescent="0.25">
      <c r="A10" s="599" t="s">
        <v>529</v>
      </c>
      <c r="B10" s="600"/>
      <c r="C10" s="600"/>
      <c r="D10" s="601"/>
      <c r="E10" s="469"/>
      <c r="F10" s="469"/>
      <c r="G10" s="469"/>
      <c r="H10" s="469"/>
      <c r="I10" s="470"/>
      <c r="J10" s="470"/>
    </row>
    <row r="11" spans="1:10" x14ac:dyDescent="0.25">
      <c r="A11" s="594" t="s">
        <v>530</v>
      </c>
      <c r="B11" s="595"/>
      <c r="C11" s="595"/>
      <c r="D11" s="596"/>
      <c r="E11" s="548">
        <v>53900</v>
      </c>
      <c r="F11" s="548"/>
      <c r="G11" s="452"/>
      <c r="H11" s="452"/>
      <c r="I11" s="468"/>
      <c r="J11" s="468"/>
    </row>
    <row r="12" spans="1:10" x14ac:dyDescent="0.25">
      <c r="A12" s="599" t="s">
        <v>531</v>
      </c>
      <c r="B12" s="600"/>
      <c r="C12" s="600"/>
      <c r="D12" s="601"/>
      <c r="E12" s="469"/>
      <c r="F12" s="469"/>
      <c r="G12" s="469"/>
      <c r="H12" s="469"/>
      <c r="I12" s="470"/>
      <c r="J12" s="470"/>
    </row>
    <row r="13" spans="1:10" x14ac:dyDescent="0.25">
      <c r="A13" s="594" t="s">
        <v>532</v>
      </c>
      <c r="B13" s="595"/>
      <c r="C13" s="595"/>
      <c r="D13" s="596"/>
      <c r="E13" s="548"/>
      <c r="F13" s="548"/>
      <c r="G13" s="452"/>
      <c r="H13" s="452"/>
      <c r="I13" s="468"/>
      <c r="J13" s="468"/>
    </row>
    <row r="14" spans="1:10" x14ac:dyDescent="0.25">
      <c r="A14" s="599" t="s">
        <v>537</v>
      </c>
      <c r="B14" s="600"/>
      <c r="C14" s="600"/>
      <c r="D14" s="601"/>
      <c r="E14" s="553"/>
      <c r="F14" s="553"/>
      <c r="G14" s="553"/>
      <c r="H14" s="553"/>
      <c r="I14" s="554"/>
      <c r="J14" s="554"/>
    </row>
    <row r="15" spans="1:10" x14ac:dyDescent="0.25">
      <c r="A15" s="545"/>
      <c r="B15" s="546"/>
      <c r="C15" s="546"/>
      <c r="D15" s="547"/>
      <c r="E15" s="548"/>
      <c r="F15" s="548"/>
      <c r="G15" s="452"/>
      <c r="H15" s="452"/>
      <c r="I15" s="452"/>
      <c r="J15" s="452"/>
    </row>
    <row r="16" spans="1:10" x14ac:dyDescent="0.25">
      <c r="A16" s="621"/>
      <c r="B16" s="546"/>
      <c r="C16" s="546"/>
      <c r="D16" s="547"/>
      <c r="E16" s="548"/>
      <c r="F16" s="548"/>
      <c r="G16" s="452"/>
      <c r="H16" s="452"/>
      <c r="I16" s="452"/>
      <c r="J16" s="452"/>
    </row>
    <row r="17" spans="1:10" x14ac:dyDescent="0.25">
      <c r="A17" s="545"/>
      <c r="B17" s="546"/>
      <c r="C17" s="546"/>
      <c r="D17" s="547"/>
      <c r="E17" s="548"/>
      <c r="F17" s="548"/>
      <c r="G17" s="452"/>
      <c r="H17" s="452"/>
      <c r="I17" s="452"/>
      <c r="J17" s="452"/>
    </row>
    <row r="18" spans="1:10" ht="13" x14ac:dyDescent="0.3">
      <c r="A18" s="589" t="s">
        <v>534</v>
      </c>
      <c r="B18" s="590"/>
      <c r="C18" s="590"/>
      <c r="D18" s="591"/>
      <c r="E18" s="550">
        <f>SUM(E8:E17)</f>
        <v>53900</v>
      </c>
      <c r="F18" s="550"/>
      <c r="G18" s="550">
        <f>SUM(G8:G17)</f>
        <v>0</v>
      </c>
      <c r="H18" s="550"/>
      <c r="I18" s="550">
        <f>SUM(I8:I17)</f>
        <v>0</v>
      </c>
      <c r="J18" s="550"/>
    </row>
    <row r="19" spans="1:10" x14ac:dyDescent="0.25">
      <c r="A19" s="535" t="s">
        <v>860</v>
      </c>
      <c r="B19" s="536"/>
      <c r="C19" s="536"/>
      <c r="D19" s="536"/>
      <c r="E19" s="536"/>
      <c r="F19" s="536"/>
      <c r="G19" s="536"/>
      <c r="H19" s="536"/>
      <c r="I19" s="536"/>
      <c r="J19" s="537"/>
    </row>
    <row r="20" spans="1:10" x14ac:dyDescent="0.25">
      <c r="A20" s="538" t="s">
        <v>861</v>
      </c>
      <c r="B20" s="539"/>
      <c r="C20" s="539"/>
      <c r="D20" s="539"/>
      <c r="E20" s="539"/>
      <c r="F20" s="539"/>
      <c r="G20" s="539"/>
      <c r="H20" s="539"/>
      <c r="I20" s="539"/>
      <c r="J20" s="540"/>
    </row>
    <row r="21" spans="1:10" x14ac:dyDescent="0.25">
      <c r="A21" s="538" t="s">
        <v>862</v>
      </c>
      <c r="B21" s="539"/>
      <c r="C21" s="539"/>
      <c r="D21" s="539"/>
      <c r="E21" s="539"/>
      <c r="F21" s="539"/>
      <c r="G21" s="539"/>
      <c r="H21" s="539"/>
      <c r="I21" s="539"/>
      <c r="J21" s="540"/>
    </row>
    <row r="22" spans="1:10" x14ac:dyDescent="0.25">
      <c r="A22" s="541" t="s">
        <v>863</v>
      </c>
      <c r="B22" s="542"/>
      <c r="C22" s="542"/>
      <c r="D22" s="542"/>
      <c r="E22" s="542"/>
      <c r="F22" s="542"/>
      <c r="G22" s="542"/>
      <c r="H22" s="542"/>
      <c r="I22" s="542"/>
      <c r="J22" s="543"/>
    </row>
    <row r="23" spans="1:10" x14ac:dyDescent="0.25">
      <c r="A23" s="321" t="s">
        <v>957</v>
      </c>
      <c r="B23" s="440"/>
      <c r="C23" s="440"/>
      <c r="D23" s="440"/>
      <c r="E23" s="440"/>
      <c r="F23" s="440"/>
      <c r="G23" s="440"/>
      <c r="H23" s="440"/>
      <c r="I23" s="440"/>
      <c r="J23" s="441"/>
    </row>
    <row r="24" spans="1:10" x14ac:dyDescent="0.25">
      <c r="A24" s="442"/>
      <c r="B24" s="622"/>
      <c r="C24" s="622"/>
      <c r="D24" s="622"/>
      <c r="E24" s="622"/>
      <c r="F24" s="622"/>
      <c r="G24" s="622"/>
      <c r="H24" s="622"/>
      <c r="I24" s="622"/>
      <c r="J24" s="444"/>
    </row>
    <row r="25" spans="1:10" x14ac:dyDescent="0.25">
      <c r="A25" s="442"/>
      <c r="B25" s="622"/>
      <c r="C25" s="622"/>
      <c r="D25" s="622"/>
      <c r="E25" s="622"/>
      <c r="F25" s="622"/>
      <c r="G25" s="622"/>
      <c r="H25" s="622"/>
      <c r="I25" s="622"/>
      <c r="J25" s="444"/>
    </row>
    <row r="26" spans="1:10" x14ac:dyDescent="0.25">
      <c r="A26" s="442"/>
      <c r="B26" s="622"/>
      <c r="C26" s="622"/>
      <c r="D26" s="622"/>
      <c r="E26" s="622"/>
      <c r="F26" s="622"/>
      <c r="G26" s="622"/>
      <c r="H26" s="622"/>
      <c r="I26" s="622"/>
      <c r="J26" s="444"/>
    </row>
    <row r="27" spans="1:10" x14ac:dyDescent="0.25">
      <c r="A27" s="442"/>
      <c r="B27" s="622"/>
      <c r="C27" s="622"/>
      <c r="D27" s="622"/>
      <c r="E27" s="622"/>
      <c r="F27" s="622"/>
      <c r="G27" s="622"/>
      <c r="H27" s="622"/>
      <c r="I27" s="622"/>
      <c r="J27" s="444"/>
    </row>
    <row r="28" spans="1:10" x14ac:dyDescent="0.25">
      <c r="A28" s="442"/>
      <c r="B28" s="622"/>
      <c r="C28" s="622"/>
      <c r="D28" s="622"/>
      <c r="E28" s="622"/>
      <c r="F28" s="622"/>
      <c r="G28" s="622"/>
      <c r="H28" s="622"/>
      <c r="I28" s="622"/>
      <c r="J28" s="444"/>
    </row>
    <row r="29" spans="1:10" x14ac:dyDescent="0.25">
      <c r="A29" s="442"/>
      <c r="B29" s="622"/>
      <c r="C29" s="622"/>
      <c r="D29" s="622"/>
      <c r="E29" s="622"/>
      <c r="F29" s="622"/>
      <c r="G29" s="622"/>
      <c r="H29" s="622"/>
      <c r="I29" s="622"/>
      <c r="J29" s="444"/>
    </row>
    <row r="30" spans="1:10" x14ac:dyDescent="0.25">
      <c r="A30" s="442"/>
      <c r="B30" s="622"/>
      <c r="C30" s="622"/>
      <c r="D30" s="622"/>
      <c r="E30" s="622"/>
      <c r="F30" s="622"/>
      <c r="G30" s="622"/>
      <c r="H30" s="622"/>
      <c r="I30" s="622"/>
      <c r="J30" s="444"/>
    </row>
    <row r="31" spans="1:10" x14ac:dyDescent="0.25">
      <c r="A31" s="442"/>
      <c r="B31" s="622"/>
      <c r="C31" s="622"/>
      <c r="D31" s="622"/>
      <c r="E31" s="622"/>
      <c r="F31" s="622"/>
      <c r="G31" s="622"/>
      <c r="H31" s="622"/>
      <c r="I31" s="622"/>
      <c r="J31" s="444"/>
    </row>
    <row r="32" spans="1:10" x14ac:dyDescent="0.25">
      <c r="A32" s="442"/>
      <c r="B32" s="622"/>
      <c r="C32" s="622"/>
      <c r="D32" s="622"/>
      <c r="E32" s="622"/>
      <c r="F32" s="622"/>
      <c r="G32" s="622"/>
      <c r="H32" s="622"/>
      <c r="I32" s="622"/>
      <c r="J32" s="444"/>
    </row>
    <row r="33" spans="1:10" x14ac:dyDescent="0.25">
      <c r="A33" s="442"/>
      <c r="B33" s="622"/>
      <c r="C33" s="622"/>
      <c r="D33" s="622"/>
      <c r="E33" s="622"/>
      <c r="F33" s="622"/>
      <c r="G33" s="622"/>
      <c r="H33" s="622"/>
      <c r="I33" s="622"/>
      <c r="J33" s="444"/>
    </row>
    <row r="34" spans="1:10" x14ac:dyDescent="0.25">
      <c r="A34" s="442"/>
      <c r="B34" s="622"/>
      <c r="C34" s="622"/>
      <c r="D34" s="622"/>
      <c r="E34" s="622"/>
      <c r="F34" s="622"/>
      <c r="G34" s="622"/>
      <c r="H34" s="622"/>
      <c r="I34" s="622"/>
      <c r="J34" s="444"/>
    </row>
    <row r="35" spans="1:10" x14ac:dyDescent="0.25">
      <c r="A35" s="442"/>
      <c r="B35" s="622"/>
      <c r="C35" s="622"/>
      <c r="D35" s="622"/>
      <c r="E35" s="622"/>
      <c r="F35" s="622"/>
      <c r="G35" s="622"/>
      <c r="H35" s="622"/>
      <c r="I35" s="622"/>
      <c r="J35" s="444"/>
    </row>
    <row r="36" spans="1:10" x14ac:dyDescent="0.25">
      <c r="A36" s="442"/>
      <c r="B36" s="622"/>
      <c r="C36" s="622"/>
      <c r="D36" s="622"/>
      <c r="E36" s="622"/>
      <c r="F36" s="622"/>
      <c r="G36" s="622"/>
      <c r="H36" s="622"/>
      <c r="I36" s="622"/>
      <c r="J36" s="444"/>
    </row>
    <row r="37" spans="1:10" x14ac:dyDescent="0.25">
      <c r="A37" s="442"/>
      <c r="B37" s="622"/>
      <c r="C37" s="622"/>
      <c r="D37" s="622"/>
      <c r="E37" s="622"/>
      <c r="F37" s="622"/>
      <c r="G37" s="622"/>
      <c r="H37" s="622"/>
      <c r="I37" s="622"/>
      <c r="J37" s="444"/>
    </row>
    <row r="38" spans="1:10" x14ac:dyDescent="0.25">
      <c r="A38" s="442"/>
      <c r="B38" s="622"/>
      <c r="C38" s="622"/>
      <c r="D38" s="622"/>
      <c r="E38" s="622"/>
      <c r="F38" s="622"/>
      <c r="G38" s="622"/>
      <c r="H38" s="622"/>
      <c r="I38" s="622"/>
      <c r="J38" s="444"/>
    </row>
    <row r="39" spans="1:10" x14ac:dyDescent="0.25">
      <c r="A39" s="442"/>
      <c r="B39" s="622"/>
      <c r="C39" s="622"/>
      <c r="D39" s="622"/>
      <c r="E39" s="622"/>
      <c r="F39" s="622"/>
      <c r="G39" s="622"/>
      <c r="H39" s="622"/>
      <c r="I39" s="622"/>
      <c r="J39" s="444"/>
    </row>
    <row r="40" spans="1:10" x14ac:dyDescent="0.25">
      <c r="A40" s="442"/>
      <c r="B40" s="622"/>
      <c r="C40" s="622"/>
      <c r="D40" s="622"/>
      <c r="E40" s="622"/>
      <c r="F40" s="622"/>
      <c r="G40" s="622"/>
      <c r="H40" s="622"/>
      <c r="I40" s="622"/>
      <c r="J40" s="444"/>
    </row>
    <row r="41" spans="1:10" x14ac:dyDescent="0.25">
      <c r="A41" s="442"/>
      <c r="B41" s="622"/>
      <c r="C41" s="622"/>
      <c r="D41" s="622"/>
      <c r="E41" s="622"/>
      <c r="F41" s="622"/>
      <c r="G41" s="622"/>
      <c r="H41" s="622"/>
      <c r="I41" s="622"/>
      <c r="J41" s="444"/>
    </row>
    <row r="42" spans="1:10" x14ac:dyDescent="0.25">
      <c r="A42" s="442"/>
      <c r="B42" s="622"/>
      <c r="C42" s="622"/>
      <c r="D42" s="622"/>
      <c r="E42" s="622"/>
      <c r="F42" s="622"/>
      <c r="G42" s="622"/>
      <c r="H42" s="622"/>
      <c r="I42" s="622"/>
      <c r="J42" s="444"/>
    </row>
    <row r="43" spans="1:10" x14ac:dyDescent="0.25">
      <c r="A43" s="442"/>
      <c r="B43" s="622"/>
      <c r="C43" s="622"/>
      <c r="D43" s="622"/>
      <c r="E43" s="622"/>
      <c r="F43" s="622"/>
      <c r="G43" s="622"/>
      <c r="H43" s="622"/>
      <c r="I43" s="622"/>
      <c r="J43" s="444"/>
    </row>
    <row r="44" spans="1:10" x14ac:dyDescent="0.25">
      <c r="A44" s="442"/>
      <c r="B44" s="622"/>
      <c r="C44" s="622"/>
      <c r="D44" s="622"/>
      <c r="E44" s="622"/>
      <c r="F44" s="622"/>
      <c r="G44" s="622"/>
      <c r="H44" s="622"/>
      <c r="I44" s="622"/>
      <c r="J44" s="444"/>
    </row>
    <row r="45" spans="1:10" x14ac:dyDescent="0.25">
      <c r="A45" s="442"/>
      <c r="B45" s="622"/>
      <c r="C45" s="622"/>
      <c r="D45" s="622"/>
      <c r="E45" s="622"/>
      <c r="F45" s="622"/>
      <c r="G45" s="622"/>
      <c r="H45" s="622"/>
      <c r="I45" s="622"/>
      <c r="J45" s="444"/>
    </row>
    <row r="46" spans="1:10" x14ac:dyDescent="0.25">
      <c r="A46" s="442"/>
      <c r="B46" s="622"/>
      <c r="C46" s="622"/>
      <c r="D46" s="622"/>
      <c r="E46" s="622"/>
      <c r="F46" s="622"/>
      <c r="G46" s="622"/>
      <c r="H46" s="622"/>
      <c r="I46" s="622"/>
      <c r="J46" s="444"/>
    </row>
    <row r="47" spans="1:10" x14ac:dyDescent="0.25">
      <c r="A47" s="442"/>
      <c r="B47" s="622"/>
      <c r="C47" s="622"/>
      <c r="D47" s="622"/>
      <c r="E47" s="622"/>
      <c r="F47" s="622"/>
      <c r="G47" s="622"/>
      <c r="H47" s="622"/>
      <c r="I47" s="622"/>
      <c r="J47" s="444"/>
    </row>
    <row r="48" spans="1:10" x14ac:dyDescent="0.25">
      <c r="A48" s="442"/>
      <c r="B48" s="622"/>
      <c r="C48" s="622"/>
      <c r="D48" s="622"/>
      <c r="E48" s="622"/>
      <c r="F48" s="622"/>
      <c r="G48" s="622"/>
      <c r="H48" s="622"/>
      <c r="I48" s="622"/>
      <c r="J48" s="444"/>
    </row>
    <row r="49" spans="1:10" x14ac:dyDescent="0.25">
      <c r="A49" s="442"/>
      <c r="B49" s="622"/>
      <c r="C49" s="622"/>
      <c r="D49" s="622"/>
      <c r="E49" s="622"/>
      <c r="F49" s="622"/>
      <c r="G49" s="622"/>
      <c r="H49" s="622"/>
      <c r="I49" s="622"/>
      <c r="J49" s="444"/>
    </row>
    <row r="50" spans="1:10" x14ac:dyDescent="0.25">
      <c r="A50" s="442"/>
      <c r="B50" s="622"/>
      <c r="C50" s="622"/>
      <c r="D50" s="622"/>
      <c r="E50" s="622"/>
      <c r="F50" s="622"/>
      <c r="G50" s="622"/>
      <c r="H50" s="622"/>
      <c r="I50" s="622"/>
      <c r="J50" s="444"/>
    </row>
    <row r="51" spans="1:10" x14ac:dyDescent="0.25">
      <c r="A51" s="442"/>
      <c r="B51" s="622"/>
      <c r="C51" s="622"/>
      <c r="D51" s="622"/>
      <c r="E51" s="622"/>
      <c r="F51" s="622"/>
      <c r="G51" s="622"/>
      <c r="H51" s="622"/>
      <c r="I51" s="622"/>
      <c r="J51" s="444"/>
    </row>
    <row r="52" spans="1:10" x14ac:dyDescent="0.25">
      <c r="A52" s="442"/>
      <c r="B52" s="622"/>
      <c r="C52" s="622"/>
      <c r="D52" s="622"/>
      <c r="E52" s="622"/>
      <c r="F52" s="622"/>
      <c r="G52" s="622"/>
      <c r="H52" s="622"/>
      <c r="I52" s="622"/>
      <c r="J52" s="444"/>
    </row>
    <row r="53" spans="1:10" x14ac:dyDescent="0.25">
      <c r="A53" s="442"/>
      <c r="B53" s="622"/>
      <c r="C53" s="622"/>
      <c r="D53" s="622"/>
      <c r="E53" s="622"/>
      <c r="F53" s="622"/>
      <c r="G53" s="622"/>
      <c r="H53" s="622"/>
      <c r="I53" s="622"/>
      <c r="J53" s="444"/>
    </row>
    <row r="54" spans="1:10" x14ac:dyDescent="0.25">
      <c r="A54" s="445"/>
      <c r="B54" s="446"/>
      <c r="C54" s="446"/>
      <c r="D54" s="446"/>
      <c r="E54" s="446"/>
      <c r="F54" s="446"/>
      <c r="G54" s="446"/>
      <c r="H54" s="446"/>
      <c r="I54" s="446"/>
      <c r="J54" s="447"/>
    </row>
    <row r="55" spans="1:10" s="39" customFormat="1" x14ac:dyDescent="0.25">
      <c r="A55" s="206"/>
      <c r="B55" s="206"/>
      <c r="C55" s="206"/>
      <c r="D55" s="206"/>
      <c r="E55" s="206"/>
      <c r="F55" s="206"/>
      <c r="G55" s="206"/>
      <c r="H55" s="206"/>
      <c r="I55" s="206"/>
      <c r="J55" s="206"/>
    </row>
    <row r="56" spans="1:10" ht="15.5" x14ac:dyDescent="0.35">
      <c r="A56" s="379" t="s">
        <v>848</v>
      </c>
      <c r="B56" s="380"/>
      <c r="C56" s="380"/>
      <c r="D56" s="380"/>
      <c r="E56" s="380"/>
      <c r="F56" s="380"/>
      <c r="G56" s="380"/>
      <c r="H56" s="377" t="str">
        <f>'CONTACT INFORMATION'!$A$24</f>
        <v>San Diego</v>
      </c>
      <c r="I56" s="377"/>
      <c r="J56" s="378"/>
    </row>
    <row r="57" spans="1:10" x14ac:dyDescent="0.25">
      <c r="A57" s="150"/>
      <c r="B57" s="150"/>
      <c r="C57" s="150"/>
      <c r="D57" s="150"/>
      <c r="E57" s="150"/>
      <c r="F57" s="150"/>
      <c r="G57" s="150"/>
      <c r="H57" s="150"/>
      <c r="I57" s="150"/>
      <c r="J57" s="150"/>
    </row>
    <row r="58" spans="1:10" ht="14" x14ac:dyDescent="0.3">
      <c r="A58" s="559" t="s">
        <v>878</v>
      </c>
      <c r="B58" s="560"/>
      <c r="C58" s="560"/>
      <c r="D58" s="560"/>
      <c r="E58" s="560"/>
      <c r="F58" s="560"/>
      <c r="G58" s="560"/>
      <c r="H58" s="560"/>
      <c r="I58" s="560"/>
      <c r="J58" s="561"/>
    </row>
    <row r="59" spans="1:10" x14ac:dyDescent="0.25">
      <c r="A59" s="562" t="s">
        <v>854</v>
      </c>
      <c r="B59" s="563"/>
      <c r="C59" s="563"/>
      <c r="D59" s="564"/>
      <c r="E59" s="565" t="s">
        <v>943</v>
      </c>
      <c r="F59" s="566"/>
      <c r="G59" s="566"/>
      <c r="H59" s="566"/>
      <c r="I59" s="566"/>
      <c r="J59" s="567"/>
    </row>
    <row r="60" spans="1:10" x14ac:dyDescent="0.25">
      <c r="A60" s="571" t="s">
        <v>853</v>
      </c>
      <c r="B60" s="572"/>
      <c r="C60" s="572"/>
      <c r="D60" s="573"/>
      <c r="E60" s="568"/>
      <c r="F60" s="569"/>
      <c r="G60" s="569"/>
      <c r="H60" s="569"/>
      <c r="I60" s="569"/>
      <c r="J60" s="570"/>
    </row>
    <row r="61" spans="1:10" x14ac:dyDescent="0.25">
      <c r="A61" s="618" t="s">
        <v>808</v>
      </c>
      <c r="B61" s="619"/>
      <c r="C61" s="619"/>
      <c r="D61" s="620"/>
      <c r="E61" s="623" t="s">
        <v>484</v>
      </c>
      <c r="F61" s="624"/>
      <c r="G61" s="624"/>
      <c r="H61" s="624"/>
      <c r="I61" s="624"/>
      <c r="J61" s="625"/>
    </row>
    <row r="62" spans="1:10" x14ac:dyDescent="0.25">
      <c r="A62" s="144"/>
      <c r="B62" s="190"/>
      <c r="C62" s="190"/>
      <c r="D62" s="190"/>
      <c r="E62" s="626" t="s">
        <v>535</v>
      </c>
      <c r="F62" s="556"/>
      <c r="G62" s="626" t="s">
        <v>533</v>
      </c>
      <c r="H62" s="556"/>
      <c r="I62" s="557" t="s">
        <v>849</v>
      </c>
      <c r="J62" s="558"/>
    </row>
    <row r="63" spans="1:10" x14ac:dyDescent="0.25">
      <c r="A63" s="599" t="s">
        <v>527</v>
      </c>
      <c r="B63" s="600"/>
      <c r="C63" s="600"/>
      <c r="D63" s="601"/>
      <c r="E63" s="469"/>
      <c r="F63" s="469"/>
      <c r="G63" s="469"/>
      <c r="H63" s="469"/>
      <c r="I63" s="470"/>
      <c r="J63" s="470"/>
    </row>
    <row r="64" spans="1:10" x14ac:dyDescent="0.25">
      <c r="A64" s="594" t="s">
        <v>528</v>
      </c>
      <c r="B64" s="595"/>
      <c r="C64" s="595"/>
      <c r="D64" s="596"/>
      <c r="E64" s="548"/>
      <c r="F64" s="548"/>
      <c r="G64" s="452"/>
      <c r="H64" s="452"/>
      <c r="I64" s="468"/>
      <c r="J64" s="468"/>
    </row>
    <row r="65" spans="1:10" x14ac:dyDescent="0.25">
      <c r="A65" s="599" t="s">
        <v>529</v>
      </c>
      <c r="B65" s="600"/>
      <c r="C65" s="600"/>
      <c r="D65" s="601"/>
      <c r="E65" s="469"/>
      <c r="F65" s="469"/>
      <c r="G65" s="469"/>
      <c r="H65" s="469"/>
      <c r="I65" s="470"/>
      <c r="J65" s="470"/>
    </row>
    <row r="66" spans="1:10" x14ac:dyDescent="0.25">
      <c r="A66" s="594" t="s">
        <v>530</v>
      </c>
      <c r="B66" s="595"/>
      <c r="C66" s="595"/>
      <c r="D66" s="596"/>
      <c r="E66" s="548">
        <v>246916</v>
      </c>
      <c r="F66" s="548"/>
      <c r="G66" s="452"/>
      <c r="H66" s="452"/>
      <c r="I66" s="468"/>
      <c r="J66" s="468"/>
    </row>
    <row r="67" spans="1:10" x14ac:dyDescent="0.25">
      <c r="A67" s="599" t="s">
        <v>531</v>
      </c>
      <c r="B67" s="600"/>
      <c r="C67" s="600"/>
      <c r="D67" s="601"/>
      <c r="E67" s="469"/>
      <c r="F67" s="469"/>
      <c r="G67" s="469"/>
      <c r="H67" s="469"/>
      <c r="I67" s="470"/>
      <c r="J67" s="470"/>
    </row>
    <row r="68" spans="1:10" x14ac:dyDescent="0.25">
      <c r="A68" s="594" t="s">
        <v>532</v>
      </c>
      <c r="B68" s="595"/>
      <c r="C68" s="595"/>
      <c r="D68" s="596"/>
      <c r="E68" s="548"/>
      <c r="F68" s="548"/>
      <c r="G68" s="452"/>
      <c r="H68" s="452"/>
      <c r="I68" s="468"/>
      <c r="J68" s="468"/>
    </row>
    <row r="69" spans="1:10" x14ac:dyDescent="0.25">
      <c r="A69" s="599" t="s">
        <v>537</v>
      </c>
      <c r="B69" s="600"/>
      <c r="C69" s="600"/>
      <c r="D69" s="601"/>
      <c r="E69" s="553"/>
      <c r="F69" s="553"/>
      <c r="G69" s="553"/>
      <c r="H69" s="553"/>
      <c r="I69" s="554"/>
      <c r="J69" s="554"/>
    </row>
    <row r="70" spans="1:10" x14ac:dyDescent="0.25">
      <c r="A70" s="545"/>
      <c r="B70" s="546"/>
      <c r="C70" s="546"/>
      <c r="D70" s="547"/>
      <c r="E70" s="548"/>
      <c r="F70" s="548"/>
      <c r="G70" s="452"/>
      <c r="H70" s="452"/>
      <c r="I70" s="452"/>
      <c r="J70" s="452"/>
    </row>
    <row r="71" spans="1:10" x14ac:dyDescent="0.25">
      <c r="A71" s="621"/>
      <c r="B71" s="546"/>
      <c r="C71" s="546"/>
      <c r="D71" s="547"/>
      <c r="E71" s="548"/>
      <c r="F71" s="548"/>
      <c r="G71" s="452"/>
      <c r="H71" s="452"/>
      <c r="I71" s="452"/>
      <c r="J71" s="452"/>
    </row>
    <row r="72" spans="1:10" x14ac:dyDescent="0.25">
      <c r="A72" s="545"/>
      <c r="B72" s="546"/>
      <c r="C72" s="546"/>
      <c r="D72" s="547"/>
      <c r="E72" s="548"/>
      <c r="F72" s="548"/>
      <c r="G72" s="452"/>
      <c r="H72" s="452"/>
      <c r="I72" s="452"/>
      <c r="J72" s="452"/>
    </row>
    <row r="73" spans="1:10" ht="13" x14ac:dyDescent="0.3">
      <c r="A73" s="589" t="s">
        <v>534</v>
      </c>
      <c r="B73" s="590"/>
      <c r="C73" s="590"/>
      <c r="D73" s="591"/>
      <c r="E73" s="550">
        <f>SUM(E63:E72)</f>
        <v>246916</v>
      </c>
      <c r="F73" s="550"/>
      <c r="G73" s="550">
        <f>SUM(G63:G72)</f>
        <v>0</v>
      </c>
      <c r="H73" s="550"/>
      <c r="I73" s="550">
        <f>SUM(I63:I72)</f>
        <v>0</v>
      </c>
      <c r="J73" s="550"/>
    </row>
    <row r="74" spans="1:10" x14ac:dyDescent="0.25">
      <c r="A74" s="535" t="s">
        <v>860</v>
      </c>
      <c r="B74" s="536"/>
      <c r="C74" s="536"/>
      <c r="D74" s="536"/>
      <c r="E74" s="536"/>
      <c r="F74" s="536"/>
      <c r="G74" s="536"/>
      <c r="H74" s="536"/>
      <c r="I74" s="536"/>
      <c r="J74" s="537"/>
    </row>
    <row r="75" spans="1:10" x14ac:dyDescent="0.25">
      <c r="A75" s="538" t="s">
        <v>861</v>
      </c>
      <c r="B75" s="539"/>
      <c r="C75" s="539"/>
      <c r="D75" s="539"/>
      <c r="E75" s="539"/>
      <c r="F75" s="539"/>
      <c r="G75" s="539"/>
      <c r="H75" s="539"/>
      <c r="I75" s="539"/>
      <c r="J75" s="540"/>
    </row>
    <row r="76" spans="1:10" x14ac:dyDescent="0.25">
      <c r="A76" s="538" t="s">
        <v>862</v>
      </c>
      <c r="B76" s="539"/>
      <c r="C76" s="539"/>
      <c r="D76" s="539"/>
      <c r="E76" s="539"/>
      <c r="F76" s="539"/>
      <c r="G76" s="539"/>
      <c r="H76" s="539"/>
      <c r="I76" s="539"/>
      <c r="J76" s="540"/>
    </row>
    <row r="77" spans="1:10" x14ac:dyDescent="0.25">
      <c r="A77" s="541" t="s">
        <v>863</v>
      </c>
      <c r="B77" s="542"/>
      <c r="C77" s="542"/>
      <c r="D77" s="542"/>
      <c r="E77" s="542"/>
      <c r="F77" s="542"/>
      <c r="G77" s="542"/>
      <c r="H77" s="542"/>
      <c r="I77" s="542"/>
      <c r="J77" s="543"/>
    </row>
    <row r="78" spans="1:10" x14ac:dyDescent="0.25">
      <c r="A78" s="321" t="s">
        <v>958</v>
      </c>
      <c r="B78" s="440"/>
      <c r="C78" s="440"/>
      <c r="D78" s="440"/>
      <c r="E78" s="440"/>
      <c r="F78" s="440"/>
      <c r="G78" s="440"/>
      <c r="H78" s="440"/>
      <c r="I78" s="440"/>
      <c r="J78" s="441"/>
    </row>
    <row r="79" spans="1:10" x14ac:dyDescent="0.25">
      <c r="A79" s="442"/>
      <c r="B79" s="622"/>
      <c r="C79" s="622"/>
      <c r="D79" s="622"/>
      <c r="E79" s="622"/>
      <c r="F79" s="622"/>
      <c r="G79" s="622"/>
      <c r="H79" s="622"/>
      <c r="I79" s="622"/>
      <c r="J79" s="444"/>
    </row>
    <row r="80" spans="1:10" x14ac:dyDescent="0.25">
      <c r="A80" s="442"/>
      <c r="B80" s="622"/>
      <c r="C80" s="622"/>
      <c r="D80" s="622"/>
      <c r="E80" s="622"/>
      <c r="F80" s="622"/>
      <c r="G80" s="622"/>
      <c r="H80" s="622"/>
      <c r="I80" s="622"/>
      <c r="J80" s="444"/>
    </row>
    <row r="81" spans="1:10" x14ac:dyDescent="0.25">
      <c r="A81" s="442"/>
      <c r="B81" s="622"/>
      <c r="C81" s="622"/>
      <c r="D81" s="622"/>
      <c r="E81" s="622"/>
      <c r="F81" s="622"/>
      <c r="G81" s="622"/>
      <c r="H81" s="622"/>
      <c r="I81" s="622"/>
      <c r="J81" s="444"/>
    </row>
    <row r="82" spans="1:10" x14ac:dyDescent="0.25">
      <c r="A82" s="442"/>
      <c r="B82" s="622"/>
      <c r="C82" s="622"/>
      <c r="D82" s="622"/>
      <c r="E82" s="622"/>
      <c r="F82" s="622"/>
      <c r="G82" s="622"/>
      <c r="H82" s="622"/>
      <c r="I82" s="622"/>
      <c r="J82" s="444"/>
    </row>
    <row r="83" spans="1:10" x14ac:dyDescent="0.25">
      <c r="A83" s="442"/>
      <c r="B83" s="622"/>
      <c r="C83" s="622"/>
      <c r="D83" s="622"/>
      <c r="E83" s="622"/>
      <c r="F83" s="622"/>
      <c r="G83" s="622"/>
      <c r="H83" s="622"/>
      <c r="I83" s="622"/>
      <c r="J83" s="444"/>
    </row>
    <row r="84" spans="1:10" x14ac:dyDescent="0.25">
      <c r="A84" s="442"/>
      <c r="B84" s="622"/>
      <c r="C84" s="622"/>
      <c r="D84" s="622"/>
      <c r="E84" s="622"/>
      <c r="F84" s="622"/>
      <c r="G84" s="622"/>
      <c r="H84" s="622"/>
      <c r="I84" s="622"/>
      <c r="J84" s="444"/>
    </row>
    <row r="85" spans="1:10" x14ac:dyDescent="0.25">
      <c r="A85" s="442"/>
      <c r="B85" s="622"/>
      <c r="C85" s="622"/>
      <c r="D85" s="622"/>
      <c r="E85" s="622"/>
      <c r="F85" s="622"/>
      <c r="G85" s="622"/>
      <c r="H85" s="622"/>
      <c r="I85" s="622"/>
      <c r="J85" s="444"/>
    </row>
    <row r="86" spans="1:10" x14ac:dyDescent="0.25">
      <c r="A86" s="442"/>
      <c r="B86" s="622"/>
      <c r="C86" s="622"/>
      <c r="D86" s="622"/>
      <c r="E86" s="622"/>
      <c r="F86" s="622"/>
      <c r="G86" s="622"/>
      <c r="H86" s="622"/>
      <c r="I86" s="622"/>
      <c r="J86" s="444"/>
    </row>
    <row r="87" spans="1:10" x14ac:dyDescent="0.25">
      <c r="A87" s="442"/>
      <c r="B87" s="622"/>
      <c r="C87" s="622"/>
      <c r="D87" s="622"/>
      <c r="E87" s="622"/>
      <c r="F87" s="622"/>
      <c r="G87" s="622"/>
      <c r="H87" s="622"/>
      <c r="I87" s="622"/>
      <c r="J87" s="444"/>
    </row>
    <row r="88" spans="1:10" x14ac:dyDescent="0.25">
      <c r="A88" s="442"/>
      <c r="B88" s="622"/>
      <c r="C88" s="622"/>
      <c r="D88" s="622"/>
      <c r="E88" s="622"/>
      <c r="F88" s="622"/>
      <c r="G88" s="622"/>
      <c r="H88" s="622"/>
      <c r="I88" s="622"/>
      <c r="J88" s="444"/>
    </row>
    <row r="89" spans="1:10" x14ac:dyDescent="0.25">
      <c r="A89" s="442"/>
      <c r="B89" s="622"/>
      <c r="C89" s="622"/>
      <c r="D89" s="622"/>
      <c r="E89" s="622"/>
      <c r="F89" s="622"/>
      <c r="G89" s="622"/>
      <c r="H89" s="622"/>
      <c r="I89" s="622"/>
      <c r="J89" s="444"/>
    </row>
    <row r="90" spans="1:10" x14ac:dyDescent="0.25">
      <c r="A90" s="442"/>
      <c r="B90" s="622"/>
      <c r="C90" s="622"/>
      <c r="D90" s="622"/>
      <c r="E90" s="622"/>
      <c r="F90" s="622"/>
      <c r="G90" s="622"/>
      <c r="H90" s="622"/>
      <c r="I90" s="622"/>
      <c r="J90" s="444"/>
    </row>
    <row r="91" spans="1:10" x14ac:dyDescent="0.25">
      <c r="A91" s="442"/>
      <c r="B91" s="622"/>
      <c r="C91" s="622"/>
      <c r="D91" s="622"/>
      <c r="E91" s="622"/>
      <c r="F91" s="622"/>
      <c r="G91" s="622"/>
      <c r="H91" s="622"/>
      <c r="I91" s="622"/>
      <c r="J91" s="444"/>
    </row>
    <row r="92" spans="1:10" x14ac:dyDescent="0.25">
      <c r="A92" s="442"/>
      <c r="B92" s="622"/>
      <c r="C92" s="622"/>
      <c r="D92" s="622"/>
      <c r="E92" s="622"/>
      <c r="F92" s="622"/>
      <c r="G92" s="622"/>
      <c r="H92" s="622"/>
      <c r="I92" s="622"/>
      <c r="J92" s="444"/>
    </row>
    <row r="93" spans="1:10" x14ac:dyDescent="0.25">
      <c r="A93" s="442"/>
      <c r="B93" s="622"/>
      <c r="C93" s="622"/>
      <c r="D93" s="622"/>
      <c r="E93" s="622"/>
      <c r="F93" s="622"/>
      <c r="G93" s="622"/>
      <c r="H93" s="622"/>
      <c r="I93" s="622"/>
      <c r="J93" s="444"/>
    </row>
    <row r="94" spans="1:10" x14ac:dyDescent="0.25">
      <c r="A94" s="442"/>
      <c r="B94" s="622"/>
      <c r="C94" s="622"/>
      <c r="D94" s="622"/>
      <c r="E94" s="622"/>
      <c r="F94" s="622"/>
      <c r="G94" s="622"/>
      <c r="H94" s="622"/>
      <c r="I94" s="622"/>
      <c r="J94" s="444"/>
    </row>
    <row r="95" spans="1:10" x14ac:dyDescent="0.25">
      <c r="A95" s="442"/>
      <c r="B95" s="622"/>
      <c r="C95" s="622"/>
      <c r="D95" s="622"/>
      <c r="E95" s="622"/>
      <c r="F95" s="622"/>
      <c r="G95" s="622"/>
      <c r="H95" s="622"/>
      <c r="I95" s="622"/>
      <c r="J95" s="444"/>
    </row>
    <row r="96" spans="1:10" x14ac:dyDescent="0.25">
      <c r="A96" s="442"/>
      <c r="B96" s="622"/>
      <c r="C96" s="622"/>
      <c r="D96" s="622"/>
      <c r="E96" s="622"/>
      <c r="F96" s="622"/>
      <c r="G96" s="622"/>
      <c r="H96" s="622"/>
      <c r="I96" s="622"/>
      <c r="J96" s="444"/>
    </row>
    <row r="97" spans="1:10" x14ac:dyDescent="0.25">
      <c r="A97" s="442"/>
      <c r="B97" s="622"/>
      <c r="C97" s="622"/>
      <c r="D97" s="622"/>
      <c r="E97" s="622"/>
      <c r="F97" s="622"/>
      <c r="G97" s="622"/>
      <c r="H97" s="622"/>
      <c r="I97" s="622"/>
      <c r="J97" s="444"/>
    </row>
    <row r="98" spans="1:10" x14ac:dyDescent="0.25">
      <c r="A98" s="442"/>
      <c r="B98" s="622"/>
      <c r="C98" s="622"/>
      <c r="D98" s="622"/>
      <c r="E98" s="622"/>
      <c r="F98" s="622"/>
      <c r="G98" s="622"/>
      <c r="H98" s="622"/>
      <c r="I98" s="622"/>
      <c r="J98" s="444"/>
    </row>
    <row r="99" spans="1:10" x14ac:dyDescent="0.25">
      <c r="A99" s="442"/>
      <c r="B99" s="622"/>
      <c r="C99" s="622"/>
      <c r="D99" s="622"/>
      <c r="E99" s="622"/>
      <c r="F99" s="622"/>
      <c r="G99" s="622"/>
      <c r="H99" s="622"/>
      <c r="I99" s="622"/>
      <c r="J99" s="444"/>
    </row>
    <row r="100" spans="1:10" x14ac:dyDescent="0.25">
      <c r="A100" s="442"/>
      <c r="B100" s="622"/>
      <c r="C100" s="622"/>
      <c r="D100" s="622"/>
      <c r="E100" s="622"/>
      <c r="F100" s="622"/>
      <c r="G100" s="622"/>
      <c r="H100" s="622"/>
      <c r="I100" s="622"/>
      <c r="J100" s="444"/>
    </row>
    <row r="101" spans="1:10" x14ac:dyDescent="0.25">
      <c r="A101" s="442"/>
      <c r="B101" s="622"/>
      <c r="C101" s="622"/>
      <c r="D101" s="622"/>
      <c r="E101" s="622"/>
      <c r="F101" s="622"/>
      <c r="G101" s="622"/>
      <c r="H101" s="622"/>
      <c r="I101" s="622"/>
      <c r="J101" s="444"/>
    </row>
    <row r="102" spans="1:10" x14ac:dyDescent="0.25">
      <c r="A102" s="442"/>
      <c r="B102" s="622"/>
      <c r="C102" s="622"/>
      <c r="D102" s="622"/>
      <c r="E102" s="622"/>
      <c r="F102" s="622"/>
      <c r="G102" s="622"/>
      <c r="H102" s="622"/>
      <c r="I102" s="622"/>
      <c r="J102" s="444"/>
    </row>
    <row r="103" spans="1:10" x14ac:dyDescent="0.25">
      <c r="A103" s="442"/>
      <c r="B103" s="622"/>
      <c r="C103" s="622"/>
      <c r="D103" s="622"/>
      <c r="E103" s="622"/>
      <c r="F103" s="622"/>
      <c r="G103" s="622"/>
      <c r="H103" s="622"/>
      <c r="I103" s="622"/>
      <c r="J103" s="444"/>
    </row>
    <row r="104" spans="1:10" x14ac:dyDescent="0.25">
      <c r="A104" s="442"/>
      <c r="B104" s="622"/>
      <c r="C104" s="622"/>
      <c r="D104" s="622"/>
      <c r="E104" s="622"/>
      <c r="F104" s="622"/>
      <c r="G104" s="622"/>
      <c r="H104" s="622"/>
      <c r="I104" s="622"/>
      <c r="J104" s="444"/>
    </row>
    <row r="105" spans="1:10" x14ac:dyDescent="0.25">
      <c r="A105" s="442"/>
      <c r="B105" s="622"/>
      <c r="C105" s="622"/>
      <c r="D105" s="622"/>
      <c r="E105" s="622"/>
      <c r="F105" s="622"/>
      <c r="G105" s="622"/>
      <c r="H105" s="622"/>
      <c r="I105" s="622"/>
      <c r="J105" s="444"/>
    </row>
    <row r="106" spans="1:10" x14ac:dyDescent="0.25">
      <c r="A106" s="442"/>
      <c r="B106" s="622"/>
      <c r="C106" s="622"/>
      <c r="D106" s="622"/>
      <c r="E106" s="622"/>
      <c r="F106" s="622"/>
      <c r="G106" s="622"/>
      <c r="H106" s="622"/>
      <c r="I106" s="622"/>
      <c r="J106" s="444"/>
    </row>
    <row r="107" spans="1:10" x14ac:dyDescent="0.25">
      <c r="A107" s="442"/>
      <c r="B107" s="622"/>
      <c r="C107" s="622"/>
      <c r="D107" s="622"/>
      <c r="E107" s="622"/>
      <c r="F107" s="622"/>
      <c r="G107" s="622"/>
      <c r="H107" s="622"/>
      <c r="I107" s="622"/>
      <c r="J107" s="444"/>
    </row>
    <row r="108" spans="1:10" x14ac:dyDescent="0.25">
      <c r="A108" s="442"/>
      <c r="B108" s="622"/>
      <c r="C108" s="622"/>
      <c r="D108" s="622"/>
      <c r="E108" s="622"/>
      <c r="F108" s="622"/>
      <c r="G108" s="622"/>
      <c r="H108" s="622"/>
      <c r="I108" s="622"/>
      <c r="J108" s="444"/>
    </row>
    <row r="109" spans="1:10" x14ac:dyDescent="0.25">
      <c r="A109" s="442"/>
      <c r="B109" s="622"/>
      <c r="C109" s="622"/>
      <c r="D109" s="622"/>
      <c r="E109" s="622"/>
      <c r="F109" s="622"/>
      <c r="G109" s="622"/>
      <c r="H109" s="622"/>
      <c r="I109" s="622"/>
      <c r="J109" s="444"/>
    </row>
    <row r="110" spans="1:10" x14ac:dyDescent="0.25">
      <c r="A110" s="445"/>
      <c r="B110" s="446"/>
      <c r="C110" s="446"/>
      <c r="D110" s="446"/>
      <c r="E110" s="446"/>
      <c r="F110" s="446"/>
      <c r="G110" s="446"/>
      <c r="H110" s="446"/>
      <c r="I110" s="446"/>
      <c r="J110" s="447"/>
    </row>
    <row r="112" spans="1:10" ht="15.5" x14ac:dyDescent="0.35">
      <c r="A112" s="379" t="s">
        <v>848</v>
      </c>
      <c r="B112" s="380"/>
      <c r="C112" s="380"/>
      <c r="D112" s="380"/>
      <c r="E112" s="380"/>
      <c r="F112" s="380"/>
      <c r="G112" s="380"/>
      <c r="H112" s="377" t="str">
        <f>'CONTACT INFORMATION'!$A$24</f>
        <v>San Diego</v>
      </c>
      <c r="I112" s="377"/>
      <c r="J112" s="378"/>
    </row>
    <row r="113" spans="1:10" x14ac:dyDescent="0.25">
      <c r="A113" s="150"/>
      <c r="B113" s="150"/>
      <c r="C113" s="150"/>
      <c r="D113" s="150"/>
      <c r="E113" s="150"/>
      <c r="F113" s="150"/>
      <c r="G113" s="150"/>
      <c r="H113" s="150"/>
      <c r="I113" s="150"/>
      <c r="J113" s="150"/>
    </row>
    <row r="114" spans="1:10" ht="14" x14ac:dyDescent="0.3">
      <c r="A114" s="559" t="s">
        <v>879</v>
      </c>
      <c r="B114" s="560"/>
      <c r="C114" s="560"/>
      <c r="D114" s="560"/>
      <c r="E114" s="560"/>
      <c r="F114" s="560"/>
      <c r="G114" s="560"/>
      <c r="H114" s="560"/>
      <c r="I114" s="560"/>
      <c r="J114" s="561"/>
    </row>
    <row r="115" spans="1:10" x14ac:dyDescent="0.25">
      <c r="A115" s="562" t="s">
        <v>854</v>
      </c>
      <c r="B115" s="563"/>
      <c r="C115" s="563"/>
      <c r="D115" s="564"/>
      <c r="E115" s="481" t="s">
        <v>944</v>
      </c>
      <c r="F115" s="482"/>
      <c r="G115" s="482"/>
      <c r="H115" s="482"/>
      <c r="I115" s="482"/>
      <c r="J115" s="483"/>
    </row>
    <row r="116" spans="1:10" x14ac:dyDescent="0.25">
      <c r="A116" s="571" t="s">
        <v>853</v>
      </c>
      <c r="B116" s="572"/>
      <c r="C116" s="572"/>
      <c r="D116" s="573"/>
      <c r="E116" s="484"/>
      <c r="F116" s="485"/>
      <c r="G116" s="485"/>
      <c r="H116" s="485"/>
      <c r="I116" s="485"/>
      <c r="J116" s="486"/>
    </row>
    <row r="117" spans="1:10" x14ac:dyDescent="0.25">
      <c r="A117" s="618" t="s">
        <v>808</v>
      </c>
      <c r="B117" s="619"/>
      <c r="C117" s="619"/>
      <c r="D117" s="620"/>
      <c r="E117" s="623" t="s">
        <v>507</v>
      </c>
      <c r="F117" s="624"/>
      <c r="G117" s="624"/>
      <c r="H117" s="624"/>
      <c r="I117" s="624"/>
      <c r="J117" s="625"/>
    </row>
    <row r="118" spans="1:10" x14ac:dyDescent="0.25">
      <c r="A118" s="144"/>
      <c r="B118" s="190"/>
      <c r="C118" s="190"/>
      <c r="D118" s="190"/>
      <c r="E118" s="626" t="s">
        <v>535</v>
      </c>
      <c r="F118" s="556"/>
      <c r="G118" s="626" t="s">
        <v>533</v>
      </c>
      <c r="H118" s="556"/>
      <c r="I118" s="557" t="s">
        <v>849</v>
      </c>
      <c r="J118" s="558"/>
    </row>
    <row r="119" spans="1:10" x14ac:dyDescent="0.25">
      <c r="A119" s="599" t="s">
        <v>527</v>
      </c>
      <c r="B119" s="600"/>
      <c r="C119" s="600"/>
      <c r="D119" s="601"/>
      <c r="E119" s="469"/>
      <c r="F119" s="469"/>
      <c r="G119" s="469"/>
      <c r="H119" s="469"/>
      <c r="I119" s="470"/>
      <c r="J119" s="470"/>
    </row>
    <row r="120" spans="1:10" x14ac:dyDescent="0.25">
      <c r="A120" s="594" t="s">
        <v>528</v>
      </c>
      <c r="B120" s="595"/>
      <c r="C120" s="595"/>
      <c r="D120" s="596"/>
      <c r="E120" s="548"/>
      <c r="F120" s="548"/>
      <c r="G120" s="452"/>
      <c r="H120" s="452"/>
      <c r="I120" s="468"/>
      <c r="J120" s="468"/>
    </row>
    <row r="121" spans="1:10" x14ac:dyDescent="0.25">
      <c r="A121" s="599" t="s">
        <v>529</v>
      </c>
      <c r="B121" s="600"/>
      <c r="C121" s="600"/>
      <c r="D121" s="601"/>
      <c r="E121" s="469"/>
      <c r="F121" s="469"/>
      <c r="G121" s="469"/>
      <c r="H121" s="469"/>
      <c r="I121" s="470"/>
      <c r="J121" s="470"/>
    </row>
    <row r="122" spans="1:10" x14ac:dyDescent="0.25">
      <c r="A122" s="594" t="s">
        <v>530</v>
      </c>
      <c r="B122" s="595"/>
      <c r="C122" s="595"/>
      <c r="D122" s="596"/>
      <c r="E122" s="548"/>
      <c r="F122" s="548"/>
      <c r="G122" s="452"/>
      <c r="H122" s="452"/>
      <c r="I122" s="468"/>
      <c r="J122" s="468"/>
    </row>
    <row r="123" spans="1:10" x14ac:dyDescent="0.25">
      <c r="A123" s="599" t="s">
        <v>531</v>
      </c>
      <c r="B123" s="600"/>
      <c r="C123" s="600"/>
      <c r="D123" s="601"/>
      <c r="E123" s="469"/>
      <c r="F123" s="469"/>
      <c r="G123" s="469"/>
      <c r="H123" s="469"/>
      <c r="I123" s="470"/>
      <c r="J123" s="470"/>
    </row>
    <row r="124" spans="1:10" x14ac:dyDescent="0.25">
      <c r="A124" s="594" t="s">
        <v>532</v>
      </c>
      <c r="B124" s="595"/>
      <c r="C124" s="595"/>
      <c r="D124" s="596"/>
      <c r="E124" s="548"/>
      <c r="F124" s="548"/>
      <c r="G124" s="452"/>
      <c r="H124" s="452"/>
      <c r="I124" s="468"/>
      <c r="J124" s="468"/>
    </row>
    <row r="125" spans="1:10" x14ac:dyDescent="0.25">
      <c r="A125" s="599" t="s">
        <v>537</v>
      </c>
      <c r="B125" s="600"/>
      <c r="C125" s="600"/>
      <c r="D125" s="601"/>
      <c r="E125" s="553"/>
      <c r="F125" s="553"/>
      <c r="G125" s="553"/>
      <c r="H125" s="553"/>
      <c r="I125" s="554"/>
      <c r="J125" s="554"/>
    </row>
    <row r="126" spans="1:10" x14ac:dyDescent="0.25">
      <c r="A126" s="545"/>
      <c r="B126" s="546"/>
      <c r="C126" s="546"/>
      <c r="D126" s="547"/>
      <c r="E126" s="548"/>
      <c r="F126" s="548"/>
      <c r="G126" s="452"/>
      <c r="H126" s="452"/>
      <c r="I126" s="452"/>
      <c r="J126" s="452"/>
    </row>
    <row r="127" spans="1:10" x14ac:dyDescent="0.25">
      <c r="A127" s="621"/>
      <c r="B127" s="546"/>
      <c r="C127" s="546"/>
      <c r="D127" s="547"/>
      <c r="E127" s="548"/>
      <c r="F127" s="548"/>
      <c r="G127" s="452"/>
      <c r="H127" s="452"/>
      <c r="I127" s="452"/>
      <c r="J127" s="452"/>
    </row>
    <row r="128" spans="1:10" x14ac:dyDescent="0.25">
      <c r="A128" s="545"/>
      <c r="B128" s="546"/>
      <c r="C128" s="546"/>
      <c r="D128" s="547"/>
      <c r="E128" s="548"/>
      <c r="F128" s="548"/>
      <c r="G128" s="452"/>
      <c r="H128" s="452"/>
      <c r="I128" s="452"/>
      <c r="J128" s="452"/>
    </row>
    <row r="129" spans="1:10" ht="13" x14ac:dyDescent="0.3">
      <c r="A129" s="589" t="s">
        <v>534</v>
      </c>
      <c r="B129" s="590"/>
      <c r="C129" s="590"/>
      <c r="D129" s="591"/>
      <c r="E129" s="550">
        <f>SUM(E119:E128)</f>
        <v>0</v>
      </c>
      <c r="F129" s="550"/>
      <c r="G129" s="550">
        <f>SUM(G119:G128)</f>
        <v>0</v>
      </c>
      <c r="H129" s="550"/>
      <c r="I129" s="550">
        <f>SUM(I119:I128)</f>
        <v>0</v>
      </c>
      <c r="J129" s="550"/>
    </row>
    <row r="130" spans="1:10" x14ac:dyDescent="0.25">
      <c r="A130" s="535" t="s">
        <v>860</v>
      </c>
      <c r="B130" s="536"/>
      <c r="C130" s="536"/>
      <c r="D130" s="536"/>
      <c r="E130" s="536"/>
      <c r="F130" s="536"/>
      <c r="G130" s="536"/>
      <c r="H130" s="536"/>
      <c r="I130" s="536"/>
      <c r="J130" s="537"/>
    </row>
    <row r="131" spans="1:10" x14ac:dyDescent="0.25">
      <c r="A131" s="538" t="s">
        <v>861</v>
      </c>
      <c r="B131" s="539"/>
      <c r="C131" s="539"/>
      <c r="D131" s="539"/>
      <c r="E131" s="539"/>
      <c r="F131" s="539"/>
      <c r="G131" s="539"/>
      <c r="H131" s="539"/>
      <c r="I131" s="539"/>
      <c r="J131" s="540"/>
    </row>
    <row r="132" spans="1:10" x14ac:dyDescent="0.25">
      <c r="A132" s="538" t="s">
        <v>862</v>
      </c>
      <c r="B132" s="539"/>
      <c r="C132" s="539"/>
      <c r="D132" s="539"/>
      <c r="E132" s="539"/>
      <c r="F132" s="539"/>
      <c r="G132" s="539"/>
      <c r="H132" s="539"/>
      <c r="I132" s="539"/>
      <c r="J132" s="540"/>
    </row>
    <row r="133" spans="1:10" x14ac:dyDescent="0.25">
      <c r="A133" s="541" t="s">
        <v>863</v>
      </c>
      <c r="B133" s="542"/>
      <c r="C133" s="542"/>
      <c r="D133" s="542"/>
      <c r="E133" s="542"/>
      <c r="F133" s="542"/>
      <c r="G133" s="542"/>
      <c r="H133" s="542"/>
      <c r="I133" s="542"/>
      <c r="J133" s="543"/>
    </row>
    <row r="134" spans="1:10" x14ac:dyDescent="0.25">
      <c r="A134" s="321" t="s">
        <v>977</v>
      </c>
      <c r="B134" s="440"/>
      <c r="C134" s="440"/>
      <c r="D134" s="440"/>
      <c r="E134" s="440"/>
      <c r="F134" s="440"/>
      <c r="G134" s="440"/>
      <c r="H134" s="440"/>
      <c r="I134" s="440"/>
      <c r="J134" s="441"/>
    </row>
    <row r="135" spans="1:10" x14ac:dyDescent="0.25">
      <c r="A135" s="442"/>
      <c r="B135" s="622"/>
      <c r="C135" s="622"/>
      <c r="D135" s="622"/>
      <c r="E135" s="622"/>
      <c r="F135" s="622"/>
      <c r="G135" s="622"/>
      <c r="H135" s="622"/>
      <c r="I135" s="622"/>
      <c r="J135" s="444"/>
    </row>
    <row r="136" spans="1:10" x14ac:dyDescent="0.25">
      <c r="A136" s="442"/>
      <c r="B136" s="622"/>
      <c r="C136" s="622"/>
      <c r="D136" s="622"/>
      <c r="E136" s="622"/>
      <c r="F136" s="622"/>
      <c r="G136" s="622"/>
      <c r="H136" s="622"/>
      <c r="I136" s="622"/>
      <c r="J136" s="444"/>
    </row>
    <row r="137" spans="1:10" x14ac:dyDescent="0.25">
      <c r="A137" s="442"/>
      <c r="B137" s="622"/>
      <c r="C137" s="622"/>
      <c r="D137" s="622"/>
      <c r="E137" s="622"/>
      <c r="F137" s="622"/>
      <c r="G137" s="622"/>
      <c r="H137" s="622"/>
      <c r="I137" s="622"/>
      <c r="J137" s="444"/>
    </row>
    <row r="138" spans="1:10" x14ac:dyDescent="0.25">
      <c r="A138" s="442"/>
      <c r="B138" s="622"/>
      <c r="C138" s="622"/>
      <c r="D138" s="622"/>
      <c r="E138" s="622"/>
      <c r="F138" s="622"/>
      <c r="G138" s="622"/>
      <c r="H138" s="622"/>
      <c r="I138" s="622"/>
      <c r="J138" s="444"/>
    </row>
    <row r="139" spans="1:10" x14ac:dyDescent="0.25">
      <c r="A139" s="442"/>
      <c r="B139" s="622"/>
      <c r="C139" s="622"/>
      <c r="D139" s="622"/>
      <c r="E139" s="622"/>
      <c r="F139" s="622"/>
      <c r="G139" s="622"/>
      <c r="H139" s="622"/>
      <c r="I139" s="622"/>
      <c r="J139" s="444"/>
    </row>
    <row r="140" spans="1:10" x14ac:dyDescent="0.25">
      <c r="A140" s="442"/>
      <c r="B140" s="622"/>
      <c r="C140" s="622"/>
      <c r="D140" s="622"/>
      <c r="E140" s="622"/>
      <c r="F140" s="622"/>
      <c r="G140" s="622"/>
      <c r="H140" s="622"/>
      <c r="I140" s="622"/>
      <c r="J140" s="444"/>
    </row>
    <row r="141" spans="1:10" x14ac:dyDescent="0.25">
      <c r="A141" s="442"/>
      <c r="B141" s="622"/>
      <c r="C141" s="622"/>
      <c r="D141" s="622"/>
      <c r="E141" s="622"/>
      <c r="F141" s="622"/>
      <c r="G141" s="622"/>
      <c r="H141" s="622"/>
      <c r="I141" s="622"/>
      <c r="J141" s="444"/>
    </row>
    <row r="142" spans="1:10" x14ac:dyDescent="0.25">
      <c r="A142" s="442"/>
      <c r="B142" s="622"/>
      <c r="C142" s="622"/>
      <c r="D142" s="622"/>
      <c r="E142" s="622"/>
      <c r="F142" s="622"/>
      <c r="G142" s="622"/>
      <c r="H142" s="622"/>
      <c r="I142" s="622"/>
      <c r="J142" s="444"/>
    </row>
    <row r="143" spans="1:10" x14ac:dyDescent="0.25">
      <c r="A143" s="442"/>
      <c r="B143" s="622"/>
      <c r="C143" s="622"/>
      <c r="D143" s="622"/>
      <c r="E143" s="622"/>
      <c r="F143" s="622"/>
      <c r="G143" s="622"/>
      <c r="H143" s="622"/>
      <c r="I143" s="622"/>
      <c r="J143" s="444"/>
    </row>
    <row r="144" spans="1:10" x14ac:dyDescent="0.25">
      <c r="A144" s="442"/>
      <c r="B144" s="622"/>
      <c r="C144" s="622"/>
      <c r="D144" s="622"/>
      <c r="E144" s="622"/>
      <c r="F144" s="622"/>
      <c r="G144" s="622"/>
      <c r="H144" s="622"/>
      <c r="I144" s="622"/>
      <c r="J144" s="444"/>
    </row>
    <row r="145" spans="1:10" x14ac:dyDescent="0.25">
      <c r="A145" s="442"/>
      <c r="B145" s="622"/>
      <c r="C145" s="622"/>
      <c r="D145" s="622"/>
      <c r="E145" s="622"/>
      <c r="F145" s="622"/>
      <c r="G145" s="622"/>
      <c r="H145" s="622"/>
      <c r="I145" s="622"/>
      <c r="J145" s="444"/>
    </row>
    <row r="146" spans="1:10" x14ac:dyDescent="0.25">
      <c r="A146" s="442"/>
      <c r="B146" s="622"/>
      <c r="C146" s="622"/>
      <c r="D146" s="622"/>
      <c r="E146" s="622"/>
      <c r="F146" s="622"/>
      <c r="G146" s="622"/>
      <c r="H146" s="622"/>
      <c r="I146" s="622"/>
      <c r="J146" s="444"/>
    </row>
    <row r="147" spans="1:10" x14ac:dyDescent="0.25">
      <c r="A147" s="442"/>
      <c r="B147" s="622"/>
      <c r="C147" s="622"/>
      <c r="D147" s="622"/>
      <c r="E147" s="622"/>
      <c r="F147" s="622"/>
      <c r="G147" s="622"/>
      <c r="H147" s="622"/>
      <c r="I147" s="622"/>
      <c r="J147" s="444"/>
    </row>
    <row r="148" spans="1:10" x14ac:dyDescent="0.25">
      <c r="A148" s="442"/>
      <c r="B148" s="622"/>
      <c r="C148" s="622"/>
      <c r="D148" s="622"/>
      <c r="E148" s="622"/>
      <c r="F148" s="622"/>
      <c r="G148" s="622"/>
      <c r="H148" s="622"/>
      <c r="I148" s="622"/>
      <c r="J148" s="444"/>
    </row>
    <row r="149" spans="1:10" x14ac:dyDescent="0.25">
      <c r="A149" s="442"/>
      <c r="B149" s="622"/>
      <c r="C149" s="622"/>
      <c r="D149" s="622"/>
      <c r="E149" s="622"/>
      <c r="F149" s="622"/>
      <c r="G149" s="622"/>
      <c r="H149" s="622"/>
      <c r="I149" s="622"/>
      <c r="J149" s="444"/>
    </row>
    <row r="150" spans="1:10" x14ac:dyDescent="0.25">
      <c r="A150" s="442"/>
      <c r="B150" s="622"/>
      <c r="C150" s="622"/>
      <c r="D150" s="622"/>
      <c r="E150" s="622"/>
      <c r="F150" s="622"/>
      <c r="G150" s="622"/>
      <c r="H150" s="622"/>
      <c r="I150" s="622"/>
      <c r="J150" s="444"/>
    </row>
    <row r="151" spans="1:10" x14ac:dyDescent="0.25">
      <c r="A151" s="442"/>
      <c r="B151" s="622"/>
      <c r="C151" s="622"/>
      <c r="D151" s="622"/>
      <c r="E151" s="622"/>
      <c r="F151" s="622"/>
      <c r="G151" s="622"/>
      <c r="H151" s="622"/>
      <c r="I151" s="622"/>
      <c r="J151" s="444"/>
    </row>
    <row r="152" spans="1:10" x14ac:dyDescent="0.25">
      <c r="A152" s="442"/>
      <c r="B152" s="622"/>
      <c r="C152" s="622"/>
      <c r="D152" s="622"/>
      <c r="E152" s="622"/>
      <c r="F152" s="622"/>
      <c r="G152" s="622"/>
      <c r="H152" s="622"/>
      <c r="I152" s="622"/>
      <c r="J152" s="444"/>
    </row>
    <row r="153" spans="1:10" x14ac:dyDescent="0.25">
      <c r="A153" s="442"/>
      <c r="B153" s="622"/>
      <c r="C153" s="622"/>
      <c r="D153" s="622"/>
      <c r="E153" s="622"/>
      <c r="F153" s="622"/>
      <c r="G153" s="622"/>
      <c r="H153" s="622"/>
      <c r="I153" s="622"/>
      <c r="J153" s="444"/>
    </row>
    <row r="154" spans="1:10" x14ac:dyDescent="0.25">
      <c r="A154" s="442"/>
      <c r="B154" s="622"/>
      <c r="C154" s="622"/>
      <c r="D154" s="622"/>
      <c r="E154" s="622"/>
      <c r="F154" s="622"/>
      <c r="G154" s="622"/>
      <c r="H154" s="622"/>
      <c r="I154" s="622"/>
      <c r="J154" s="444"/>
    </row>
    <row r="155" spans="1:10" x14ac:dyDescent="0.25">
      <c r="A155" s="442"/>
      <c r="B155" s="622"/>
      <c r="C155" s="622"/>
      <c r="D155" s="622"/>
      <c r="E155" s="622"/>
      <c r="F155" s="622"/>
      <c r="G155" s="622"/>
      <c r="H155" s="622"/>
      <c r="I155" s="622"/>
      <c r="J155" s="444"/>
    </row>
    <row r="156" spans="1:10" x14ac:dyDescent="0.25">
      <c r="A156" s="442"/>
      <c r="B156" s="622"/>
      <c r="C156" s="622"/>
      <c r="D156" s="622"/>
      <c r="E156" s="622"/>
      <c r="F156" s="622"/>
      <c r="G156" s="622"/>
      <c r="H156" s="622"/>
      <c r="I156" s="622"/>
      <c r="J156" s="444"/>
    </row>
    <row r="157" spans="1:10" x14ac:dyDescent="0.25">
      <c r="A157" s="442"/>
      <c r="B157" s="622"/>
      <c r="C157" s="622"/>
      <c r="D157" s="622"/>
      <c r="E157" s="622"/>
      <c r="F157" s="622"/>
      <c r="G157" s="622"/>
      <c r="H157" s="622"/>
      <c r="I157" s="622"/>
      <c r="J157" s="444"/>
    </row>
    <row r="158" spans="1:10" x14ac:dyDescent="0.25">
      <c r="A158" s="442"/>
      <c r="B158" s="622"/>
      <c r="C158" s="622"/>
      <c r="D158" s="622"/>
      <c r="E158" s="622"/>
      <c r="F158" s="622"/>
      <c r="G158" s="622"/>
      <c r="H158" s="622"/>
      <c r="I158" s="622"/>
      <c r="J158" s="444"/>
    </row>
    <row r="159" spans="1:10" x14ac:dyDescent="0.25">
      <c r="A159" s="442"/>
      <c r="B159" s="622"/>
      <c r="C159" s="622"/>
      <c r="D159" s="622"/>
      <c r="E159" s="622"/>
      <c r="F159" s="622"/>
      <c r="G159" s="622"/>
      <c r="H159" s="622"/>
      <c r="I159" s="622"/>
      <c r="J159" s="444"/>
    </row>
    <row r="160" spans="1:10" x14ac:dyDescent="0.25">
      <c r="A160" s="442"/>
      <c r="B160" s="622"/>
      <c r="C160" s="622"/>
      <c r="D160" s="622"/>
      <c r="E160" s="622"/>
      <c r="F160" s="622"/>
      <c r="G160" s="622"/>
      <c r="H160" s="622"/>
      <c r="I160" s="622"/>
      <c r="J160" s="444"/>
    </row>
    <row r="161" spans="1:10" x14ac:dyDescent="0.25">
      <c r="A161" s="442"/>
      <c r="B161" s="622"/>
      <c r="C161" s="622"/>
      <c r="D161" s="622"/>
      <c r="E161" s="622"/>
      <c r="F161" s="622"/>
      <c r="G161" s="622"/>
      <c r="H161" s="622"/>
      <c r="I161" s="622"/>
      <c r="J161" s="444"/>
    </row>
    <row r="162" spans="1:10" x14ac:dyDescent="0.25">
      <c r="A162" s="442"/>
      <c r="B162" s="622"/>
      <c r="C162" s="622"/>
      <c r="D162" s="622"/>
      <c r="E162" s="622"/>
      <c r="F162" s="622"/>
      <c r="G162" s="622"/>
      <c r="H162" s="622"/>
      <c r="I162" s="622"/>
      <c r="J162" s="444"/>
    </row>
    <row r="163" spans="1:10" x14ac:dyDescent="0.25">
      <c r="A163" s="442"/>
      <c r="B163" s="622"/>
      <c r="C163" s="622"/>
      <c r="D163" s="622"/>
      <c r="E163" s="622"/>
      <c r="F163" s="622"/>
      <c r="G163" s="622"/>
      <c r="H163" s="622"/>
      <c r="I163" s="622"/>
      <c r="J163" s="444"/>
    </row>
    <row r="164" spans="1:10" x14ac:dyDescent="0.25">
      <c r="A164" s="442"/>
      <c r="B164" s="622"/>
      <c r="C164" s="622"/>
      <c r="D164" s="622"/>
      <c r="E164" s="622"/>
      <c r="F164" s="622"/>
      <c r="G164" s="622"/>
      <c r="H164" s="622"/>
      <c r="I164" s="622"/>
      <c r="J164" s="444"/>
    </row>
    <row r="165" spans="1:10" x14ac:dyDescent="0.25">
      <c r="A165" s="445"/>
      <c r="B165" s="446"/>
      <c r="C165" s="446"/>
      <c r="D165" s="446"/>
      <c r="E165" s="446"/>
      <c r="F165" s="446"/>
      <c r="G165" s="446"/>
      <c r="H165" s="446"/>
      <c r="I165" s="446"/>
      <c r="J165" s="447"/>
    </row>
    <row r="166" spans="1:10" x14ac:dyDescent="0.25">
      <c r="A166" s="39"/>
      <c r="B166" s="39"/>
      <c r="C166" s="39"/>
      <c r="D166" s="39"/>
      <c r="E166" s="39"/>
      <c r="F166" s="39"/>
      <c r="G166" s="39"/>
      <c r="H166" s="39"/>
      <c r="I166" s="39"/>
      <c r="J166" s="39"/>
    </row>
    <row r="167" spans="1:10" ht="15.5" x14ac:dyDescent="0.35">
      <c r="A167" s="379" t="s">
        <v>848</v>
      </c>
      <c r="B167" s="380"/>
      <c r="C167" s="380"/>
      <c r="D167" s="380"/>
      <c r="E167" s="380"/>
      <c r="F167" s="380"/>
      <c r="G167" s="380"/>
      <c r="H167" s="377" t="str">
        <f>'CONTACT INFORMATION'!$A$24</f>
        <v>San Diego</v>
      </c>
      <c r="I167" s="377"/>
      <c r="J167" s="378"/>
    </row>
    <row r="168" spans="1:10" x14ac:dyDescent="0.25">
      <c r="A168" s="150"/>
      <c r="B168" s="150"/>
      <c r="C168" s="150"/>
      <c r="D168" s="150"/>
      <c r="E168" s="150"/>
      <c r="F168" s="150"/>
      <c r="G168" s="150"/>
      <c r="H168" s="150"/>
      <c r="I168" s="150"/>
      <c r="J168" s="150"/>
    </row>
    <row r="169" spans="1:10" ht="14" x14ac:dyDescent="0.3">
      <c r="A169" s="559" t="s">
        <v>880</v>
      </c>
      <c r="B169" s="560"/>
      <c r="C169" s="560"/>
      <c r="D169" s="560"/>
      <c r="E169" s="560"/>
      <c r="F169" s="560"/>
      <c r="G169" s="560"/>
      <c r="H169" s="560"/>
      <c r="I169" s="560"/>
      <c r="J169" s="561"/>
    </row>
    <row r="170" spans="1:10" x14ac:dyDescent="0.25">
      <c r="A170" s="562" t="s">
        <v>854</v>
      </c>
      <c r="B170" s="563"/>
      <c r="C170" s="563"/>
      <c r="D170" s="564"/>
      <c r="E170" s="481" t="s">
        <v>945</v>
      </c>
      <c r="F170" s="482"/>
      <c r="G170" s="482"/>
      <c r="H170" s="482"/>
      <c r="I170" s="482"/>
      <c r="J170" s="483"/>
    </row>
    <row r="171" spans="1:10" x14ac:dyDescent="0.25">
      <c r="A171" s="571" t="s">
        <v>853</v>
      </c>
      <c r="B171" s="572"/>
      <c r="C171" s="572"/>
      <c r="D171" s="573"/>
      <c r="E171" s="484"/>
      <c r="F171" s="485"/>
      <c r="G171" s="485"/>
      <c r="H171" s="485"/>
      <c r="I171" s="485"/>
      <c r="J171" s="486"/>
    </row>
    <row r="172" spans="1:10" x14ac:dyDescent="0.25">
      <c r="A172" s="618" t="s">
        <v>808</v>
      </c>
      <c r="B172" s="619"/>
      <c r="C172" s="619"/>
      <c r="D172" s="620"/>
      <c r="E172" s="623" t="s">
        <v>502</v>
      </c>
      <c r="F172" s="624"/>
      <c r="G172" s="624"/>
      <c r="H172" s="624"/>
      <c r="I172" s="624"/>
      <c r="J172" s="625"/>
    </row>
    <row r="173" spans="1:10" x14ac:dyDescent="0.25">
      <c r="A173" s="144"/>
      <c r="B173" s="190"/>
      <c r="C173" s="190"/>
      <c r="D173" s="190"/>
      <c r="E173" s="626" t="s">
        <v>535</v>
      </c>
      <c r="F173" s="556"/>
      <c r="G173" s="626" t="s">
        <v>533</v>
      </c>
      <c r="H173" s="556"/>
      <c r="I173" s="557" t="s">
        <v>849</v>
      </c>
      <c r="J173" s="558"/>
    </row>
    <row r="174" spans="1:10" x14ac:dyDescent="0.25">
      <c r="A174" s="599" t="s">
        <v>527</v>
      </c>
      <c r="B174" s="600"/>
      <c r="C174" s="600"/>
      <c r="D174" s="601"/>
      <c r="E174" s="469"/>
      <c r="F174" s="469"/>
      <c r="G174" s="469"/>
      <c r="H174" s="469"/>
      <c r="I174" s="470"/>
      <c r="J174" s="470"/>
    </row>
    <row r="175" spans="1:10" x14ac:dyDescent="0.25">
      <c r="A175" s="594" t="s">
        <v>528</v>
      </c>
      <c r="B175" s="595"/>
      <c r="C175" s="595"/>
      <c r="D175" s="596"/>
      <c r="E175" s="548"/>
      <c r="F175" s="548"/>
      <c r="G175" s="452"/>
      <c r="H175" s="452"/>
      <c r="I175" s="468"/>
      <c r="J175" s="468"/>
    </row>
    <row r="176" spans="1:10" x14ac:dyDescent="0.25">
      <c r="A176" s="599" t="s">
        <v>529</v>
      </c>
      <c r="B176" s="600"/>
      <c r="C176" s="600"/>
      <c r="D176" s="601"/>
      <c r="E176" s="469"/>
      <c r="F176" s="469"/>
      <c r="G176" s="469"/>
      <c r="H176" s="469"/>
      <c r="I176" s="470"/>
      <c r="J176" s="470"/>
    </row>
    <row r="177" spans="1:10" x14ac:dyDescent="0.25">
      <c r="A177" s="594" t="s">
        <v>530</v>
      </c>
      <c r="B177" s="595"/>
      <c r="C177" s="595"/>
      <c r="D177" s="596"/>
      <c r="E177" s="548">
        <v>38571</v>
      </c>
      <c r="F177" s="548"/>
      <c r="G177" s="452"/>
      <c r="H177" s="452"/>
      <c r="I177" s="468"/>
      <c r="J177" s="468"/>
    </row>
    <row r="178" spans="1:10" x14ac:dyDescent="0.25">
      <c r="A178" s="599" t="s">
        <v>531</v>
      </c>
      <c r="B178" s="600"/>
      <c r="C178" s="600"/>
      <c r="D178" s="601"/>
      <c r="E178" s="469"/>
      <c r="F178" s="469"/>
      <c r="G178" s="469"/>
      <c r="H178" s="469"/>
      <c r="I178" s="470"/>
      <c r="J178" s="470"/>
    </row>
    <row r="179" spans="1:10" x14ac:dyDescent="0.25">
      <c r="A179" s="594" t="s">
        <v>532</v>
      </c>
      <c r="B179" s="595"/>
      <c r="C179" s="595"/>
      <c r="D179" s="596"/>
      <c r="E179" s="548"/>
      <c r="F179" s="548"/>
      <c r="G179" s="452"/>
      <c r="H179" s="452"/>
      <c r="I179" s="468"/>
      <c r="J179" s="468"/>
    </row>
    <row r="180" spans="1:10" x14ac:dyDescent="0.25">
      <c r="A180" s="599" t="s">
        <v>537</v>
      </c>
      <c r="B180" s="600"/>
      <c r="C180" s="600"/>
      <c r="D180" s="601"/>
      <c r="E180" s="553"/>
      <c r="F180" s="553"/>
      <c r="G180" s="553"/>
      <c r="H180" s="553"/>
      <c r="I180" s="554"/>
      <c r="J180" s="554"/>
    </row>
    <row r="181" spans="1:10" x14ac:dyDescent="0.25">
      <c r="A181" s="545"/>
      <c r="B181" s="546"/>
      <c r="C181" s="546"/>
      <c r="D181" s="547"/>
      <c r="E181" s="548"/>
      <c r="F181" s="548"/>
      <c r="G181" s="452"/>
      <c r="H181" s="452"/>
      <c r="I181" s="452"/>
      <c r="J181" s="452"/>
    </row>
    <row r="182" spans="1:10" x14ac:dyDescent="0.25">
      <c r="A182" s="545"/>
      <c r="B182" s="546"/>
      <c r="C182" s="546"/>
      <c r="D182" s="547"/>
      <c r="E182" s="548"/>
      <c r="F182" s="548"/>
      <c r="G182" s="452"/>
      <c r="H182" s="452"/>
      <c r="I182" s="452"/>
      <c r="J182" s="452"/>
    </row>
    <row r="183" spans="1:10" x14ac:dyDescent="0.25">
      <c r="A183" s="545"/>
      <c r="B183" s="546"/>
      <c r="C183" s="546"/>
      <c r="D183" s="547"/>
      <c r="E183" s="548"/>
      <c r="F183" s="548"/>
      <c r="G183" s="452"/>
      <c r="H183" s="452"/>
      <c r="I183" s="452"/>
      <c r="J183" s="452"/>
    </row>
    <row r="184" spans="1:10" ht="13" x14ac:dyDescent="0.3">
      <c r="A184" s="589" t="s">
        <v>534</v>
      </c>
      <c r="B184" s="590"/>
      <c r="C184" s="590"/>
      <c r="D184" s="591"/>
      <c r="E184" s="550">
        <f>SUM(E174:E183)</f>
        <v>38571</v>
      </c>
      <c r="F184" s="550"/>
      <c r="G184" s="550">
        <f>SUM(G174:G183)</f>
        <v>0</v>
      </c>
      <c r="H184" s="550"/>
      <c r="I184" s="550">
        <f>SUM(I174:I183)</f>
        <v>0</v>
      </c>
      <c r="J184" s="550"/>
    </row>
    <row r="185" spans="1:10" x14ac:dyDescent="0.25">
      <c r="A185" s="535" t="s">
        <v>860</v>
      </c>
      <c r="B185" s="536"/>
      <c r="C185" s="536"/>
      <c r="D185" s="536"/>
      <c r="E185" s="536"/>
      <c r="F185" s="536"/>
      <c r="G185" s="536"/>
      <c r="H185" s="536"/>
      <c r="I185" s="536"/>
      <c r="J185" s="537"/>
    </row>
    <row r="186" spans="1:10" x14ac:dyDescent="0.25">
      <c r="A186" s="538" t="s">
        <v>861</v>
      </c>
      <c r="B186" s="539"/>
      <c r="C186" s="539"/>
      <c r="D186" s="539"/>
      <c r="E186" s="539"/>
      <c r="F186" s="539"/>
      <c r="G186" s="539"/>
      <c r="H186" s="539"/>
      <c r="I186" s="539"/>
      <c r="J186" s="540"/>
    </row>
    <row r="187" spans="1:10" x14ac:dyDescent="0.25">
      <c r="A187" s="538" t="s">
        <v>862</v>
      </c>
      <c r="B187" s="539"/>
      <c r="C187" s="539"/>
      <c r="D187" s="539"/>
      <c r="E187" s="539"/>
      <c r="F187" s="539"/>
      <c r="G187" s="539"/>
      <c r="H187" s="539"/>
      <c r="I187" s="539"/>
      <c r="J187" s="540"/>
    </row>
    <row r="188" spans="1:10" x14ac:dyDescent="0.25">
      <c r="A188" s="541" t="s">
        <v>863</v>
      </c>
      <c r="B188" s="542"/>
      <c r="C188" s="542"/>
      <c r="D188" s="542"/>
      <c r="E188" s="542"/>
      <c r="F188" s="542"/>
      <c r="G188" s="542"/>
      <c r="H188" s="542"/>
      <c r="I188" s="542"/>
      <c r="J188" s="543"/>
    </row>
    <row r="189" spans="1:10" x14ac:dyDescent="0.25">
      <c r="A189" s="321" t="s">
        <v>946</v>
      </c>
      <c r="B189" s="440"/>
      <c r="C189" s="440"/>
      <c r="D189" s="440"/>
      <c r="E189" s="440"/>
      <c r="F189" s="440"/>
      <c r="G189" s="440"/>
      <c r="H189" s="440"/>
      <c r="I189" s="440"/>
      <c r="J189" s="441"/>
    </row>
    <row r="190" spans="1:10" x14ac:dyDescent="0.25">
      <c r="A190" s="442"/>
      <c r="B190" s="622"/>
      <c r="C190" s="622"/>
      <c r="D190" s="622"/>
      <c r="E190" s="622"/>
      <c r="F190" s="622"/>
      <c r="G190" s="622"/>
      <c r="H190" s="622"/>
      <c r="I190" s="622"/>
      <c r="J190" s="444"/>
    </row>
    <row r="191" spans="1:10" x14ac:dyDescent="0.25">
      <c r="A191" s="442"/>
      <c r="B191" s="622"/>
      <c r="C191" s="622"/>
      <c r="D191" s="622"/>
      <c r="E191" s="622"/>
      <c r="F191" s="622"/>
      <c r="G191" s="622"/>
      <c r="H191" s="622"/>
      <c r="I191" s="622"/>
      <c r="J191" s="444"/>
    </row>
    <row r="192" spans="1:10" x14ac:dyDescent="0.25">
      <c r="A192" s="442"/>
      <c r="B192" s="622"/>
      <c r="C192" s="622"/>
      <c r="D192" s="622"/>
      <c r="E192" s="622"/>
      <c r="F192" s="622"/>
      <c r="G192" s="622"/>
      <c r="H192" s="622"/>
      <c r="I192" s="622"/>
      <c r="J192" s="444"/>
    </row>
    <row r="193" spans="1:10" x14ac:dyDescent="0.25">
      <c r="A193" s="442"/>
      <c r="B193" s="622"/>
      <c r="C193" s="622"/>
      <c r="D193" s="622"/>
      <c r="E193" s="622"/>
      <c r="F193" s="622"/>
      <c r="G193" s="622"/>
      <c r="H193" s="622"/>
      <c r="I193" s="622"/>
      <c r="J193" s="444"/>
    </row>
    <row r="194" spans="1:10" x14ac:dyDescent="0.25">
      <c r="A194" s="442"/>
      <c r="B194" s="622"/>
      <c r="C194" s="622"/>
      <c r="D194" s="622"/>
      <c r="E194" s="622"/>
      <c r="F194" s="622"/>
      <c r="G194" s="622"/>
      <c r="H194" s="622"/>
      <c r="I194" s="622"/>
      <c r="J194" s="444"/>
    </row>
    <row r="195" spans="1:10" x14ac:dyDescent="0.25">
      <c r="A195" s="442"/>
      <c r="B195" s="622"/>
      <c r="C195" s="622"/>
      <c r="D195" s="622"/>
      <c r="E195" s="622"/>
      <c r="F195" s="622"/>
      <c r="G195" s="622"/>
      <c r="H195" s="622"/>
      <c r="I195" s="622"/>
      <c r="J195" s="444"/>
    </row>
    <row r="196" spans="1:10" x14ac:dyDescent="0.25">
      <c r="A196" s="442"/>
      <c r="B196" s="622"/>
      <c r="C196" s="622"/>
      <c r="D196" s="622"/>
      <c r="E196" s="622"/>
      <c r="F196" s="622"/>
      <c r="G196" s="622"/>
      <c r="H196" s="622"/>
      <c r="I196" s="622"/>
      <c r="J196" s="444"/>
    </row>
    <row r="197" spans="1:10" x14ac:dyDescent="0.25">
      <c r="A197" s="442"/>
      <c r="B197" s="622"/>
      <c r="C197" s="622"/>
      <c r="D197" s="622"/>
      <c r="E197" s="622"/>
      <c r="F197" s="622"/>
      <c r="G197" s="622"/>
      <c r="H197" s="622"/>
      <c r="I197" s="622"/>
      <c r="J197" s="444"/>
    </row>
    <row r="198" spans="1:10" x14ac:dyDescent="0.25">
      <c r="A198" s="442"/>
      <c r="B198" s="622"/>
      <c r="C198" s="622"/>
      <c r="D198" s="622"/>
      <c r="E198" s="622"/>
      <c r="F198" s="622"/>
      <c r="G198" s="622"/>
      <c r="H198" s="622"/>
      <c r="I198" s="622"/>
      <c r="J198" s="444"/>
    </row>
    <row r="199" spans="1:10" x14ac:dyDescent="0.25">
      <c r="A199" s="442"/>
      <c r="B199" s="622"/>
      <c r="C199" s="622"/>
      <c r="D199" s="622"/>
      <c r="E199" s="622"/>
      <c r="F199" s="622"/>
      <c r="G199" s="622"/>
      <c r="H199" s="622"/>
      <c r="I199" s="622"/>
      <c r="J199" s="444"/>
    </row>
    <row r="200" spans="1:10" x14ac:dyDescent="0.25">
      <c r="A200" s="442"/>
      <c r="B200" s="622"/>
      <c r="C200" s="622"/>
      <c r="D200" s="622"/>
      <c r="E200" s="622"/>
      <c r="F200" s="622"/>
      <c r="G200" s="622"/>
      <c r="H200" s="622"/>
      <c r="I200" s="622"/>
      <c r="J200" s="444"/>
    </row>
    <row r="201" spans="1:10" x14ac:dyDescent="0.25">
      <c r="A201" s="442"/>
      <c r="B201" s="622"/>
      <c r="C201" s="622"/>
      <c r="D201" s="622"/>
      <c r="E201" s="622"/>
      <c r="F201" s="622"/>
      <c r="G201" s="622"/>
      <c r="H201" s="622"/>
      <c r="I201" s="622"/>
      <c r="J201" s="444"/>
    </row>
    <row r="202" spans="1:10" x14ac:dyDescent="0.25">
      <c r="A202" s="442"/>
      <c r="B202" s="622"/>
      <c r="C202" s="622"/>
      <c r="D202" s="622"/>
      <c r="E202" s="622"/>
      <c r="F202" s="622"/>
      <c r="G202" s="622"/>
      <c r="H202" s="622"/>
      <c r="I202" s="622"/>
      <c r="J202" s="444"/>
    </row>
    <row r="203" spans="1:10" x14ac:dyDescent="0.25">
      <c r="A203" s="442"/>
      <c r="B203" s="622"/>
      <c r="C203" s="622"/>
      <c r="D203" s="622"/>
      <c r="E203" s="622"/>
      <c r="F203" s="622"/>
      <c r="G203" s="622"/>
      <c r="H203" s="622"/>
      <c r="I203" s="622"/>
      <c r="J203" s="444"/>
    </row>
    <row r="204" spans="1:10" x14ac:dyDescent="0.25">
      <c r="A204" s="442"/>
      <c r="B204" s="622"/>
      <c r="C204" s="622"/>
      <c r="D204" s="622"/>
      <c r="E204" s="622"/>
      <c r="F204" s="622"/>
      <c r="G204" s="622"/>
      <c r="H204" s="622"/>
      <c r="I204" s="622"/>
      <c r="J204" s="444"/>
    </row>
    <row r="205" spans="1:10" x14ac:dyDescent="0.25">
      <c r="A205" s="442"/>
      <c r="B205" s="622"/>
      <c r="C205" s="622"/>
      <c r="D205" s="622"/>
      <c r="E205" s="622"/>
      <c r="F205" s="622"/>
      <c r="G205" s="622"/>
      <c r="H205" s="622"/>
      <c r="I205" s="622"/>
      <c r="J205" s="444"/>
    </row>
    <row r="206" spans="1:10" x14ac:dyDescent="0.25">
      <c r="A206" s="442"/>
      <c r="B206" s="622"/>
      <c r="C206" s="622"/>
      <c r="D206" s="622"/>
      <c r="E206" s="622"/>
      <c r="F206" s="622"/>
      <c r="G206" s="622"/>
      <c r="H206" s="622"/>
      <c r="I206" s="622"/>
      <c r="J206" s="444"/>
    </row>
    <row r="207" spans="1:10" x14ac:dyDescent="0.25">
      <c r="A207" s="442"/>
      <c r="B207" s="622"/>
      <c r="C207" s="622"/>
      <c r="D207" s="622"/>
      <c r="E207" s="622"/>
      <c r="F207" s="622"/>
      <c r="G207" s="622"/>
      <c r="H207" s="622"/>
      <c r="I207" s="622"/>
      <c r="J207" s="444"/>
    </row>
    <row r="208" spans="1:10" x14ac:dyDescent="0.25">
      <c r="A208" s="442"/>
      <c r="B208" s="622"/>
      <c r="C208" s="622"/>
      <c r="D208" s="622"/>
      <c r="E208" s="622"/>
      <c r="F208" s="622"/>
      <c r="G208" s="622"/>
      <c r="H208" s="622"/>
      <c r="I208" s="622"/>
      <c r="J208" s="444"/>
    </row>
    <row r="209" spans="1:10" x14ac:dyDescent="0.25">
      <c r="A209" s="442"/>
      <c r="B209" s="622"/>
      <c r="C209" s="622"/>
      <c r="D209" s="622"/>
      <c r="E209" s="622"/>
      <c r="F209" s="622"/>
      <c r="G209" s="622"/>
      <c r="H209" s="622"/>
      <c r="I209" s="622"/>
      <c r="J209" s="444"/>
    </row>
    <row r="210" spans="1:10" x14ac:dyDescent="0.25">
      <c r="A210" s="442"/>
      <c r="B210" s="622"/>
      <c r="C210" s="622"/>
      <c r="D210" s="622"/>
      <c r="E210" s="622"/>
      <c r="F210" s="622"/>
      <c r="G210" s="622"/>
      <c r="H210" s="622"/>
      <c r="I210" s="622"/>
      <c r="J210" s="444"/>
    </row>
    <row r="211" spans="1:10" x14ac:dyDescent="0.25">
      <c r="A211" s="442"/>
      <c r="B211" s="622"/>
      <c r="C211" s="622"/>
      <c r="D211" s="622"/>
      <c r="E211" s="622"/>
      <c r="F211" s="622"/>
      <c r="G211" s="622"/>
      <c r="H211" s="622"/>
      <c r="I211" s="622"/>
      <c r="J211" s="444"/>
    </row>
    <row r="212" spans="1:10" x14ac:dyDescent="0.25">
      <c r="A212" s="442"/>
      <c r="B212" s="622"/>
      <c r="C212" s="622"/>
      <c r="D212" s="622"/>
      <c r="E212" s="622"/>
      <c r="F212" s="622"/>
      <c r="G212" s="622"/>
      <c r="H212" s="622"/>
      <c r="I212" s="622"/>
      <c r="J212" s="444"/>
    </row>
    <row r="213" spans="1:10" x14ac:dyDescent="0.25">
      <c r="A213" s="442"/>
      <c r="B213" s="622"/>
      <c r="C213" s="622"/>
      <c r="D213" s="622"/>
      <c r="E213" s="622"/>
      <c r="F213" s="622"/>
      <c r="G213" s="622"/>
      <c r="H213" s="622"/>
      <c r="I213" s="622"/>
      <c r="J213" s="444"/>
    </row>
    <row r="214" spans="1:10" x14ac:dyDescent="0.25">
      <c r="A214" s="442"/>
      <c r="B214" s="622"/>
      <c r="C214" s="622"/>
      <c r="D214" s="622"/>
      <c r="E214" s="622"/>
      <c r="F214" s="622"/>
      <c r="G214" s="622"/>
      <c r="H214" s="622"/>
      <c r="I214" s="622"/>
      <c r="J214" s="444"/>
    </row>
    <row r="215" spans="1:10" x14ac:dyDescent="0.25">
      <c r="A215" s="442"/>
      <c r="B215" s="622"/>
      <c r="C215" s="622"/>
      <c r="D215" s="622"/>
      <c r="E215" s="622"/>
      <c r="F215" s="622"/>
      <c r="G215" s="622"/>
      <c r="H215" s="622"/>
      <c r="I215" s="622"/>
      <c r="J215" s="444"/>
    </row>
    <row r="216" spans="1:10" x14ac:dyDescent="0.25">
      <c r="A216" s="442"/>
      <c r="B216" s="622"/>
      <c r="C216" s="622"/>
      <c r="D216" s="622"/>
      <c r="E216" s="622"/>
      <c r="F216" s="622"/>
      <c r="G216" s="622"/>
      <c r="H216" s="622"/>
      <c r="I216" s="622"/>
      <c r="J216" s="444"/>
    </row>
    <row r="217" spans="1:10" x14ac:dyDescent="0.25">
      <c r="A217" s="442"/>
      <c r="B217" s="622"/>
      <c r="C217" s="622"/>
      <c r="D217" s="622"/>
      <c r="E217" s="622"/>
      <c r="F217" s="622"/>
      <c r="G217" s="622"/>
      <c r="H217" s="622"/>
      <c r="I217" s="622"/>
      <c r="J217" s="444"/>
    </row>
    <row r="218" spans="1:10" x14ac:dyDescent="0.25">
      <c r="A218" s="442"/>
      <c r="B218" s="622"/>
      <c r="C218" s="622"/>
      <c r="D218" s="622"/>
      <c r="E218" s="622"/>
      <c r="F218" s="622"/>
      <c r="G218" s="622"/>
      <c r="H218" s="622"/>
      <c r="I218" s="622"/>
      <c r="J218" s="444"/>
    </row>
    <row r="219" spans="1:10" x14ac:dyDescent="0.25">
      <c r="A219" s="442"/>
      <c r="B219" s="622"/>
      <c r="C219" s="622"/>
      <c r="D219" s="622"/>
      <c r="E219" s="622"/>
      <c r="F219" s="622"/>
      <c r="G219" s="622"/>
      <c r="H219" s="622"/>
      <c r="I219" s="622"/>
      <c r="J219" s="444"/>
    </row>
    <row r="220" spans="1:10" x14ac:dyDescent="0.25">
      <c r="A220" s="445"/>
      <c r="B220" s="446"/>
      <c r="C220" s="446"/>
      <c r="D220" s="446"/>
      <c r="E220" s="446"/>
      <c r="F220" s="446"/>
      <c r="G220" s="446"/>
      <c r="H220" s="446"/>
      <c r="I220" s="446"/>
      <c r="J220" s="447"/>
    </row>
    <row r="222" spans="1:10" ht="15.5" x14ac:dyDescent="0.35">
      <c r="A222" s="379" t="s">
        <v>848</v>
      </c>
      <c r="B222" s="380"/>
      <c r="C222" s="380"/>
      <c r="D222" s="380"/>
      <c r="E222" s="380"/>
      <c r="F222" s="380"/>
      <c r="G222" s="380"/>
      <c r="H222" s="377" t="str">
        <f>'CONTACT INFORMATION'!$A$24</f>
        <v>San Diego</v>
      </c>
      <c r="I222" s="377"/>
      <c r="J222" s="378"/>
    </row>
    <row r="223" spans="1:10" x14ac:dyDescent="0.25">
      <c r="A223" s="150"/>
      <c r="B223" s="150"/>
      <c r="C223" s="150"/>
      <c r="D223" s="150"/>
      <c r="E223" s="150"/>
      <c r="F223" s="150"/>
      <c r="G223" s="150"/>
      <c r="H223" s="150"/>
      <c r="I223" s="150"/>
      <c r="J223" s="150"/>
    </row>
    <row r="224" spans="1:10" ht="14" x14ac:dyDescent="0.3">
      <c r="A224" s="559" t="s">
        <v>881</v>
      </c>
      <c r="B224" s="560"/>
      <c r="C224" s="560"/>
      <c r="D224" s="560"/>
      <c r="E224" s="560"/>
      <c r="F224" s="560"/>
      <c r="G224" s="560"/>
      <c r="H224" s="560"/>
      <c r="I224" s="560"/>
      <c r="J224" s="561"/>
    </row>
    <row r="225" spans="1:10" x14ac:dyDescent="0.25">
      <c r="A225" s="562" t="s">
        <v>854</v>
      </c>
      <c r="B225" s="563"/>
      <c r="C225" s="563"/>
      <c r="D225" s="564"/>
      <c r="E225" s="565" t="s">
        <v>947</v>
      </c>
      <c r="F225" s="566"/>
      <c r="G225" s="566"/>
      <c r="H225" s="566"/>
      <c r="I225" s="566"/>
      <c r="J225" s="567"/>
    </row>
    <row r="226" spans="1:10" x14ac:dyDescent="0.25">
      <c r="A226" s="571" t="s">
        <v>853</v>
      </c>
      <c r="B226" s="572"/>
      <c r="C226" s="572"/>
      <c r="D226" s="573"/>
      <c r="E226" s="568"/>
      <c r="F226" s="569"/>
      <c r="G226" s="569"/>
      <c r="H226" s="569"/>
      <c r="I226" s="569"/>
      <c r="J226" s="570"/>
    </row>
    <row r="227" spans="1:10" x14ac:dyDescent="0.25">
      <c r="A227" s="618" t="s">
        <v>808</v>
      </c>
      <c r="B227" s="619"/>
      <c r="C227" s="619"/>
      <c r="D227" s="620"/>
      <c r="E227" s="623" t="s">
        <v>468</v>
      </c>
      <c r="F227" s="624"/>
      <c r="G227" s="624"/>
      <c r="H227" s="624"/>
      <c r="I227" s="624"/>
      <c r="J227" s="625"/>
    </row>
    <row r="228" spans="1:10" x14ac:dyDescent="0.25">
      <c r="A228" s="144"/>
      <c r="B228" s="190"/>
      <c r="C228" s="190"/>
      <c r="D228" s="190"/>
      <c r="E228" s="626" t="s">
        <v>535</v>
      </c>
      <c r="F228" s="556"/>
      <c r="G228" s="626" t="s">
        <v>533</v>
      </c>
      <c r="H228" s="556"/>
      <c r="I228" s="557" t="s">
        <v>849</v>
      </c>
      <c r="J228" s="558"/>
    </row>
    <row r="229" spans="1:10" x14ac:dyDescent="0.25">
      <c r="A229" s="599" t="s">
        <v>527</v>
      </c>
      <c r="B229" s="600"/>
      <c r="C229" s="600"/>
      <c r="D229" s="601"/>
      <c r="E229" s="469"/>
      <c r="F229" s="469"/>
      <c r="G229" s="469">
        <v>9804903.4032293595</v>
      </c>
      <c r="H229" s="469"/>
      <c r="I229" s="470"/>
      <c r="J229" s="470"/>
    </row>
    <row r="230" spans="1:10" x14ac:dyDescent="0.25">
      <c r="A230" s="594" t="s">
        <v>528</v>
      </c>
      <c r="B230" s="595"/>
      <c r="C230" s="595"/>
      <c r="D230" s="596"/>
      <c r="E230" s="548"/>
      <c r="F230" s="548"/>
      <c r="G230" s="452">
        <v>2515243.1189380926</v>
      </c>
      <c r="H230" s="452"/>
      <c r="I230" s="468"/>
      <c r="J230" s="468"/>
    </row>
    <row r="231" spans="1:10" x14ac:dyDescent="0.25">
      <c r="A231" s="599" t="s">
        <v>529</v>
      </c>
      <c r="B231" s="600"/>
      <c r="C231" s="600"/>
      <c r="D231" s="601"/>
      <c r="E231" s="469"/>
      <c r="F231" s="469"/>
      <c r="G231" s="469"/>
      <c r="H231" s="469"/>
      <c r="I231" s="470"/>
      <c r="J231" s="470"/>
    </row>
    <row r="232" spans="1:10" x14ac:dyDescent="0.25">
      <c r="A232" s="594" t="s">
        <v>530</v>
      </c>
      <c r="B232" s="595"/>
      <c r="C232" s="595"/>
      <c r="D232" s="596"/>
      <c r="E232" s="548"/>
      <c r="F232" s="548"/>
      <c r="G232" s="452"/>
      <c r="H232" s="452"/>
      <c r="I232" s="468"/>
      <c r="J232" s="468"/>
    </row>
    <row r="233" spans="1:10" x14ac:dyDescent="0.25">
      <c r="A233" s="599" t="s">
        <v>531</v>
      </c>
      <c r="B233" s="600"/>
      <c r="C233" s="600"/>
      <c r="D233" s="601"/>
      <c r="E233" s="469"/>
      <c r="F233" s="469"/>
      <c r="G233" s="469"/>
      <c r="H233" s="469"/>
      <c r="I233" s="470"/>
      <c r="J233" s="470"/>
    </row>
    <row r="234" spans="1:10" x14ac:dyDescent="0.25">
      <c r="A234" s="594" t="s">
        <v>532</v>
      </c>
      <c r="B234" s="595"/>
      <c r="C234" s="595"/>
      <c r="D234" s="596"/>
      <c r="E234" s="548"/>
      <c r="F234" s="548"/>
      <c r="G234" s="452">
        <v>2186493.4778325474</v>
      </c>
      <c r="H234" s="452"/>
      <c r="I234" s="468"/>
      <c r="J234" s="468"/>
    </row>
    <row r="235" spans="1:10" x14ac:dyDescent="0.25">
      <c r="A235" s="599" t="s">
        <v>537</v>
      </c>
      <c r="B235" s="600"/>
      <c r="C235" s="600"/>
      <c r="D235" s="601"/>
      <c r="E235" s="553"/>
      <c r="F235" s="553"/>
      <c r="G235" s="553"/>
      <c r="H235" s="553"/>
      <c r="I235" s="554"/>
      <c r="J235" s="554"/>
    </row>
    <row r="236" spans="1:10" x14ac:dyDescent="0.25">
      <c r="A236" s="545"/>
      <c r="B236" s="546"/>
      <c r="C236" s="546"/>
      <c r="D236" s="547"/>
      <c r="E236" s="548"/>
      <c r="F236" s="548"/>
      <c r="G236" s="452"/>
      <c r="H236" s="452"/>
      <c r="I236" s="452"/>
      <c r="J236" s="452"/>
    </row>
    <row r="237" spans="1:10" x14ac:dyDescent="0.25">
      <c r="A237" s="545"/>
      <c r="B237" s="546"/>
      <c r="C237" s="546"/>
      <c r="D237" s="547"/>
      <c r="E237" s="548"/>
      <c r="F237" s="548"/>
      <c r="G237" s="452"/>
      <c r="H237" s="452"/>
      <c r="I237" s="452"/>
      <c r="J237" s="452"/>
    </row>
    <row r="238" spans="1:10" x14ac:dyDescent="0.25">
      <c r="A238" s="545"/>
      <c r="B238" s="546"/>
      <c r="C238" s="546"/>
      <c r="D238" s="547"/>
      <c r="E238" s="548"/>
      <c r="F238" s="548"/>
      <c r="G238" s="452"/>
      <c r="H238" s="452"/>
      <c r="I238" s="452"/>
      <c r="J238" s="452"/>
    </row>
    <row r="239" spans="1:10" ht="13" x14ac:dyDescent="0.3">
      <c r="A239" s="589" t="s">
        <v>534</v>
      </c>
      <c r="B239" s="590"/>
      <c r="C239" s="590"/>
      <c r="D239" s="591"/>
      <c r="E239" s="550">
        <f>SUM(E229:E238)</f>
        <v>0</v>
      </c>
      <c r="F239" s="550"/>
      <c r="G239" s="550">
        <f>SUM(G229:G238)</f>
        <v>14506640</v>
      </c>
      <c r="H239" s="550"/>
      <c r="I239" s="550">
        <f>SUM(I229:I238)</f>
        <v>0</v>
      </c>
      <c r="J239" s="550"/>
    </row>
    <row r="240" spans="1:10" x14ac:dyDescent="0.25">
      <c r="A240" s="535" t="s">
        <v>860</v>
      </c>
      <c r="B240" s="536"/>
      <c r="C240" s="536"/>
      <c r="D240" s="536"/>
      <c r="E240" s="536"/>
      <c r="F240" s="536"/>
      <c r="G240" s="536"/>
      <c r="H240" s="536"/>
      <c r="I240" s="536"/>
      <c r="J240" s="537"/>
    </row>
    <row r="241" spans="1:10" x14ac:dyDescent="0.25">
      <c r="A241" s="538" t="s">
        <v>861</v>
      </c>
      <c r="B241" s="539"/>
      <c r="C241" s="539"/>
      <c r="D241" s="539"/>
      <c r="E241" s="539"/>
      <c r="F241" s="539"/>
      <c r="G241" s="539"/>
      <c r="H241" s="539"/>
      <c r="I241" s="539"/>
      <c r="J241" s="540"/>
    </row>
    <row r="242" spans="1:10" x14ac:dyDescent="0.25">
      <c r="A242" s="538" t="s">
        <v>862</v>
      </c>
      <c r="B242" s="539"/>
      <c r="C242" s="539"/>
      <c r="D242" s="539"/>
      <c r="E242" s="539"/>
      <c r="F242" s="539"/>
      <c r="G242" s="539"/>
      <c r="H242" s="539"/>
      <c r="I242" s="539"/>
      <c r="J242" s="540"/>
    </row>
    <row r="243" spans="1:10" x14ac:dyDescent="0.25">
      <c r="A243" s="541" t="s">
        <v>863</v>
      </c>
      <c r="B243" s="542"/>
      <c r="C243" s="542"/>
      <c r="D243" s="542"/>
      <c r="E243" s="542"/>
      <c r="F243" s="542"/>
      <c r="G243" s="542"/>
      <c r="H243" s="542"/>
      <c r="I243" s="542"/>
      <c r="J243" s="543"/>
    </row>
    <row r="244" spans="1:10" ht="12.75" customHeight="1" x14ac:dyDescent="0.25">
      <c r="A244" s="321" t="s">
        <v>959</v>
      </c>
      <c r="B244" s="440"/>
      <c r="C244" s="440"/>
      <c r="D244" s="440"/>
      <c r="E244" s="440"/>
      <c r="F244" s="440"/>
      <c r="G244" s="440"/>
      <c r="H244" s="440"/>
      <c r="I244" s="440"/>
      <c r="J244" s="441"/>
    </row>
    <row r="245" spans="1:10" x14ac:dyDescent="0.25">
      <c r="A245" s="442"/>
      <c r="B245" s="443"/>
      <c r="C245" s="443"/>
      <c r="D245" s="443"/>
      <c r="E245" s="443"/>
      <c r="F245" s="443"/>
      <c r="G245" s="443"/>
      <c r="H245" s="443"/>
      <c r="I245" s="443"/>
      <c r="J245" s="444"/>
    </row>
    <row r="246" spans="1:10" x14ac:dyDescent="0.25">
      <c r="A246" s="442"/>
      <c r="B246" s="443"/>
      <c r="C246" s="443"/>
      <c r="D246" s="443"/>
      <c r="E246" s="443"/>
      <c r="F246" s="443"/>
      <c r="G246" s="443"/>
      <c r="H246" s="443"/>
      <c r="I246" s="443"/>
      <c r="J246" s="444"/>
    </row>
    <row r="247" spans="1:10" x14ac:dyDescent="0.25">
      <c r="A247" s="442"/>
      <c r="B247" s="443"/>
      <c r="C247" s="443"/>
      <c r="D247" s="443"/>
      <c r="E247" s="443"/>
      <c r="F247" s="443"/>
      <c r="G247" s="443"/>
      <c r="H247" s="443"/>
      <c r="I247" s="443"/>
      <c r="J247" s="444"/>
    </row>
    <row r="248" spans="1:10" x14ac:dyDescent="0.25">
      <c r="A248" s="442"/>
      <c r="B248" s="443"/>
      <c r="C248" s="443"/>
      <c r="D248" s="443"/>
      <c r="E248" s="443"/>
      <c r="F248" s="443"/>
      <c r="G248" s="443"/>
      <c r="H248" s="443"/>
      <c r="I248" s="443"/>
      <c r="J248" s="444"/>
    </row>
    <row r="249" spans="1:10" x14ac:dyDescent="0.25">
      <c r="A249" s="442"/>
      <c r="B249" s="443"/>
      <c r="C249" s="443"/>
      <c r="D249" s="443"/>
      <c r="E249" s="443"/>
      <c r="F249" s="443"/>
      <c r="G249" s="443"/>
      <c r="H249" s="443"/>
      <c r="I249" s="443"/>
      <c r="J249" s="444"/>
    </row>
    <row r="250" spans="1:10" x14ac:dyDescent="0.25">
      <c r="A250" s="442"/>
      <c r="B250" s="443"/>
      <c r="C250" s="443"/>
      <c r="D250" s="443"/>
      <c r="E250" s="443"/>
      <c r="F250" s="443"/>
      <c r="G250" s="443"/>
      <c r="H250" s="443"/>
      <c r="I250" s="443"/>
      <c r="J250" s="444"/>
    </row>
    <row r="251" spans="1:10" x14ac:dyDescent="0.25">
      <c r="A251" s="442"/>
      <c r="B251" s="443"/>
      <c r="C251" s="443"/>
      <c r="D251" s="443"/>
      <c r="E251" s="443"/>
      <c r="F251" s="443"/>
      <c r="G251" s="443"/>
      <c r="H251" s="443"/>
      <c r="I251" s="443"/>
      <c r="J251" s="444"/>
    </row>
    <row r="252" spans="1:10" x14ac:dyDescent="0.25">
      <c r="A252" s="442"/>
      <c r="B252" s="443"/>
      <c r="C252" s="443"/>
      <c r="D252" s="443"/>
      <c r="E252" s="443"/>
      <c r="F252" s="443"/>
      <c r="G252" s="443"/>
      <c r="H252" s="443"/>
      <c r="I252" s="443"/>
      <c r="J252" s="444"/>
    </row>
    <row r="253" spans="1:10" x14ac:dyDescent="0.25">
      <c r="A253" s="442"/>
      <c r="B253" s="443"/>
      <c r="C253" s="443"/>
      <c r="D253" s="443"/>
      <c r="E253" s="443"/>
      <c r="F253" s="443"/>
      <c r="G253" s="443"/>
      <c r="H253" s="443"/>
      <c r="I253" s="443"/>
      <c r="J253" s="444"/>
    </row>
    <row r="254" spans="1:10" x14ac:dyDescent="0.25">
      <c r="A254" s="442"/>
      <c r="B254" s="443"/>
      <c r="C254" s="443"/>
      <c r="D254" s="443"/>
      <c r="E254" s="443"/>
      <c r="F254" s="443"/>
      <c r="G254" s="443"/>
      <c r="H254" s="443"/>
      <c r="I254" s="443"/>
      <c r="J254" s="444"/>
    </row>
    <row r="255" spans="1:10" x14ac:dyDescent="0.25">
      <c r="A255" s="442"/>
      <c r="B255" s="443"/>
      <c r="C255" s="443"/>
      <c r="D255" s="443"/>
      <c r="E255" s="443"/>
      <c r="F255" s="443"/>
      <c r="G255" s="443"/>
      <c r="H255" s="443"/>
      <c r="I255" s="443"/>
      <c r="J255" s="444"/>
    </row>
    <row r="256" spans="1:10" x14ac:dyDescent="0.25">
      <c r="A256" s="442"/>
      <c r="B256" s="443"/>
      <c r="C256" s="443"/>
      <c r="D256" s="443"/>
      <c r="E256" s="443"/>
      <c r="F256" s="443"/>
      <c r="G256" s="443"/>
      <c r="H256" s="443"/>
      <c r="I256" s="443"/>
      <c r="J256" s="444"/>
    </row>
    <row r="257" spans="1:10" x14ac:dyDescent="0.25">
      <c r="A257" s="442"/>
      <c r="B257" s="443"/>
      <c r="C257" s="443"/>
      <c r="D257" s="443"/>
      <c r="E257" s="443"/>
      <c r="F257" s="443"/>
      <c r="G257" s="443"/>
      <c r="H257" s="443"/>
      <c r="I257" s="443"/>
      <c r="J257" s="444"/>
    </row>
    <row r="258" spans="1:10" x14ac:dyDescent="0.25">
      <c r="A258" s="442"/>
      <c r="B258" s="443"/>
      <c r="C258" s="443"/>
      <c r="D258" s="443"/>
      <c r="E258" s="443"/>
      <c r="F258" s="443"/>
      <c r="G258" s="443"/>
      <c r="H258" s="443"/>
      <c r="I258" s="443"/>
      <c r="J258" s="444"/>
    </row>
    <row r="259" spans="1:10" x14ac:dyDescent="0.25">
      <c r="A259" s="442"/>
      <c r="B259" s="443"/>
      <c r="C259" s="443"/>
      <c r="D259" s="443"/>
      <c r="E259" s="443"/>
      <c r="F259" s="443"/>
      <c r="G259" s="443"/>
      <c r="H259" s="443"/>
      <c r="I259" s="443"/>
      <c r="J259" s="444"/>
    </row>
    <row r="260" spans="1:10" x14ac:dyDescent="0.25">
      <c r="A260" s="442"/>
      <c r="B260" s="443"/>
      <c r="C260" s="443"/>
      <c r="D260" s="443"/>
      <c r="E260" s="443"/>
      <c r="F260" s="443"/>
      <c r="G260" s="443"/>
      <c r="H260" s="443"/>
      <c r="I260" s="443"/>
      <c r="J260" s="444"/>
    </row>
    <row r="261" spans="1:10" x14ac:dyDescent="0.25">
      <c r="A261" s="442"/>
      <c r="B261" s="443"/>
      <c r="C261" s="443"/>
      <c r="D261" s="443"/>
      <c r="E261" s="443"/>
      <c r="F261" s="443"/>
      <c r="G261" s="443"/>
      <c r="H261" s="443"/>
      <c r="I261" s="443"/>
      <c r="J261" s="444"/>
    </row>
    <row r="262" spans="1:10" x14ac:dyDescent="0.25">
      <c r="A262" s="442"/>
      <c r="B262" s="443"/>
      <c r="C262" s="443"/>
      <c r="D262" s="443"/>
      <c r="E262" s="443"/>
      <c r="F262" s="443"/>
      <c r="G262" s="443"/>
      <c r="H262" s="443"/>
      <c r="I262" s="443"/>
      <c r="J262" s="444"/>
    </row>
    <row r="263" spans="1:10" x14ac:dyDescent="0.25">
      <c r="A263" s="442"/>
      <c r="B263" s="443"/>
      <c r="C263" s="443"/>
      <c r="D263" s="443"/>
      <c r="E263" s="443"/>
      <c r="F263" s="443"/>
      <c r="G263" s="443"/>
      <c r="H263" s="443"/>
      <c r="I263" s="443"/>
      <c r="J263" s="444"/>
    </row>
    <row r="264" spans="1:10" x14ac:dyDescent="0.25">
      <c r="A264" s="442"/>
      <c r="B264" s="443"/>
      <c r="C264" s="443"/>
      <c r="D264" s="443"/>
      <c r="E264" s="443"/>
      <c r="F264" s="443"/>
      <c r="G264" s="443"/>
      <c r="H264" s="443"/>
      <c r="I264" s="443"/>
      <c r="J264" s="444"/>
    </row>
    <row r="265" spans="1:10" x14ac:dyDescent="0.25">
      <c r="A265" s="442"/>
      <c r="B265" s="443"/>
      <c r="C265" s="443"/>
      <c r="D265" s="443"/>
      <c r="E265" s="443"/>
      <c r="F265" s="443"/>
      <c r="G265" s="443"/>
      <c r="H265" s="443"/>
      <c r="I265" s="443"/>
      <c r="J265" s="444"/>
    </row>
    <row r="266" spans="1:10" x14ac:dyDescent="0.25">
      <c r="A266" s="442"/>
      <c r="B266" s="443"/>
      <c r="C266" s="443"/>
      <c r="D266" s="443"/>
      <c r="E266" s="443"/>
      <c r="F266" s="443"/>
      <c r="G266" s="443"/>
      <c r="H266" s="443"/>
      <c r="I266" s="443"/>
      <c r="J266" s="444"/>
    </row>
    <row r="267" spans="1:10" x14ac:dyDescent="0.25">
      <c r="A267" s="442"/>
      <c r="B267" s="443"/>
      <c r="C267" s="443"/>
      <c r="D267" s="443"/>
      <c r="E267" s="443"/>
      <c r="F267" s="443"/>
      <c r="G267" s="443"/>
      <c r="H267" s="443"/>
      <c r="I267" s="443"/>
      <c r="J267" s="444"/>
    </row>
    <row r="268" spans="1:10" x14ac:dyDescent="0.25">
      <c r="A268" s="442"/>
      <c r="B268" s="443"/>
      <c r="C268" s="443"/>
      <c r="D268" s="443"/>
      <c r="E268" s="443"/>
      <c r="F268" s="443"/>
      <c r="G268" s="443"/>
      <c r="H268" s="443"/>
      <c r="I268" s="443"/>
      <c r="J268" s="444"/>
    </row>
    <row r="269" spans="1:10" x14ac:dyDescent="0.25">
      <c r="A269" s="442"/>
      <c r="B269" s="443"/>
      <c r="C269" s="443"/>
      <c r="D269" s="443"/>
      <c r="E269" s="443"/>
      <c r="F269" s="443"/>
      <c r="G269" s="443"/>
      <c r="H269" s="443"/>
      <c r="I269" s="443"/>
      <c r="J269" s="444"/>
    </row>
    <row r="270" spans="1:10" x14ac:dyDescent="0.25">
      <c r="A270" s="442"/>
      <c r="B270" s="443"/>
      <c r="C270" s="443"/>
      <c r="D270" s="443"/>
      <c r="E270" s="443"/>
      <c r="F270" s="443"/>
      <c r="G270" s="443"/>
      <c r="H270" s="443"/>
      <c r="I270" s="443"/>
      <c r="J270" s="444"/>
    </row>
    <row r="271" spans="1:10" x14ac:dyDescent="0.25">
      <c r="A271" s="442"/>
      <c r="B271" s="443"/>
      <c r="C271" s="443"/>
      <c r="D271" s="443"/>
      <c r="E271" s="443"/>
      <c r="F271" s="443"/>
      <c r="G271" s="443"/>
      <c r="H271" s="443"/>
      <c r="I271" s="443"/>
      <c r="J271" s="444"/>
    </row>
    <row r="272" spans="1:10" x14ac:dyDescent="0.25">
      <c r="A272" s="442"/>
      <c r="B272" s="443"/>
      <c r="C272" s="443"/>
      <c r="D272" s="443"/>
      <c r="E272" s="443"/>
      <c r="F272" s="443"/>
      <c r="G272" s="443"/>
      <c r="H272" s="443"/>
      <c r="I272" s="443"/>
      <c r="J272" s="444"/>
    </row>
    <row r="273" spans="1:10" x14ac:dyDescent="0.25">
      <c r="A273" s="442"/>
      <c r="B273" s="443"/>
      <c r="C273" s="443"/>
      <c r="D273" s="443"/>
      <c r="E273" s="443"/>
      <c r="F273" s="443"/>
      <c r="G273" s="443"/>
      <c r="H273" s="443"/>
      <c r="I273" s="443"/>
      <c r="J273" s="444"/>
    </row>
    <row r="274" spans="1:10" x14ac:dyDescent="0.25">
      <c r="A274" s="442"/>
      <c r="B274" s="443"/>
      <c r="C274" s="443"/>
      <c r="D274" s="443"/>
      <c r="E274" s="443"/>
      <c r="F274" s="443"/>
      <c r="G274" s="443"/>
      <c r="H274" s="443"/>
      <c r="I274" s="443"/>
      <c r="J274" s="444"/>
    </row>
    <row r="275" spans="1:10" x14ac:dyDescent="0.25">
      <c r="A275" s="445"/>
      <c r="B275" s="446"/>
      <c r="C275" s="446"/>
      <c r="D275" s="446"/>
      <c r="E275" s="446"/>
      <c r="F275" s="446"/>
      <c r="G275" s="446"/>
      <c r="H275" s="446"/>
      <c r="I275" s="446"/>
      <c r="J275" s="447"/>
    </row>
    <row r="277" spans="1:10" ht="15.5" x14ac:dyDescent="0.35">
      <c r="A277" s="379" t="s">
        <v>848</v>
      </c>
      <c r="B277" s="380"/>
      <c r="C277" s="380"/>
      <c r="D277" s="380"/>
      <c r="E277" s="380"/>
      <c r="F277" s="380"/>
      <c r="G277" s="380"/>
      <c r="H277" s="377" t="str">
        <f>'CONTACT INFORMATION'!$A$24</f>
        <v>San Diego</v>
      </c>
      <c r="I277" s="377"/>
      <c r="J277" s="378"/>
    </row>
    <row r="278" spans="1:10" ht="15.5" x14ac:dyDescent="0.35">
      <c r="A278" s="47"/>
      <c r="B278" s="47"/>
      <c r="C278" s="47"/>
      <c r="D278" s="47"/>
      <c r="E278" s="47"/>
      <c r="F278" s="47"/>
      <c r="G278" s="47"/>
      <c r="H278" s="47"/>
      <c r="I278" s="47"/>
      <c r="J278" s="47"/>
    </row>
    <row r="279" spans="1:10" ht="14" x14ac:dyDescent="0.3">
      <c r="A279" s="559" t="s">
        <v>901</v>
      </c>
      <c r="B279" s="560"/>
      <c r="C279" s="560"/>
      <c r="D279" s="560"/>
      <c r="E279" s="560"/>
      <c r="F279" s="560"/>
      <c r="G279" s="560"/>
      <c r="H279" s="560"/>
      <c r="I279" s="560"/>
      <c r="J279" s="561"/>
    </row>
    <row r="280" spans="1:10" ht="13.15" customHeight="1" x14ac:dyDescent="0.25">
      <c r="A280" s="562" t="s">
        <v>854</v>
      </c>
      <c r="B280" s="613"/>
      <c r="C280" s="613"/>
      <c r="D280" s="614"/>
      <c r="E280" s="565" t="s">
        <v>948</v>
      </c>
      <c r="F280" s="566"/>
      <c r="G280" s="566"/>
      <c r="H280" s="566"/>
      <c r="I280" s="566"/>
      <c r="J280" s="567"/>
    </row>
    <row r="281" spans="1:10" ht="13.15" customHeight="1" x14ac:dyDescent="0.25">
      <c r="A281" s="571" t="s">
        <v>853</v>
      </c>
      <c r="B281" s="572"/>
      <c r="C281" s="572"/>
      <c r="D281" s="573"/>
      <c r="E281" s="568"/>
      <c r="F281" s="569"/>
      <c r="G281" s="569"/>
      <c r="H281" s="569"/>
      <c r="I281" s="569"/>
      <c r="J281" s="570"/>
    </row>
    <row r="282" spans="1:10" x14ac:dyDescent="0.25">
      <c r="A282" s="615" t="s">
        <v>808</v>
      </c>
      <c r="B282" s="616"/>
      <c r="C282" s="616"/>
      <c r="D282" s="617"/>
      <c r="E282" s="576" t="s">
        <v>516</v>
      </c>
      <c r="F282" s="577"/>
      <c r="G282" s="577"/>
      <c r="H282" s="577"/>
      <c r="I282" s="577"/>
      <c r="J282" s="578"/>
    </row>
    <row r="283" spans="1:10" ht="13.15" customHeight="1" x14ac:dyDescent="0.25">
      <c r="A283" s="48"/>
      <c r="B283" s="49"/>
      <c r="C283" s="49"/>
      <c r="D283" s="49"/>
      <c r="E283" s="610" t="s">
        <v>535</v>
      </c>
      <c r="F283" s="610"/>
      <c r="G283" s="610" t="s">
        <v>533</v>
      </c>
      <c r="H283" s="610"/>
      <c r="I283" s="611" t="s">
        <v>849</v>
      </c>
      <c r="J283" s="612"/>
    </row>
    <row r="284" spans="1:10" x14ac:dyDescent="0.25">
      <c r="A284" s="599" t="s">
        <v>527</v>
      </c>
      <c r="B284" s="600"/>
      <c r="C284" s="600"/>
      <c r="D284" s="601"/>
      <c r="E284" s="606"/>
      <c r="F284" s="607"/>
      <c r="G284" s="606"/>
      <c r="H284" s="607"/>
      <c r="I284" s="608"/>
      <c r="J284" s="609"/>
    </row>
    <row r="285" spans="1:10" x14ac:dyDescent="0.25">
      <c r="A285" s="594" t="s">
        <v>528</v>
      </c>
      <c r="B285" s="595"/>
      <c r="C285" s="595"/>
      <c r="D285" s="596"/>
      <c r="E285" s="585"/>
      <c r="F285" s="586"/>
      <c r="G285" s="587"/>
      <c r="H285" s="588"/>
      <c r="I285" s="597"/>
      <c r="J285" s="598"/>
    </row>
    <row r="286" spans="1:10" x14ac:dyDescent="0.25">
      <c r="A286" s="599" t="s">
        <v>529</v>
      </c>
      <c r="B286" s="600"/>
      <c r="C286" s="600"/>
      <c r="D286" s="601"/>
      <c r="E286" s="606"/>
      <c r="F286" s="607"/>
      <c r="G286" s="606"/>
      <c r="H286" s="607"/>
      <c r="I286" s="608"/>
      <c r="J286" s="609"/>
    </row>
    <row r="287" spans="1:10" x14ac:dyDescent="0.25">
      <c r="A287" s="594" t="s">
        <v>530</v>
      </c>
      <c r="B287" s="595"/>
      <c r="C287" s="595"/>
      <c r="D287" s="596"/>
      <c r="E287" s="585"/>
      <c r="F287" s="586"/>
      <c r="G287" s="587">
        <v>19844</v>
      </c>
      <c r="H287" s="588"/>
      <c r="I287" s="597"/>
      <c r="J287" s="598"/>
    </row>
    <row r="288" spans="1:10" x14ac:dyDescent="0.25">
      <c r="A288" s="599" t="s">
        <v>531</v>
      </c>
      <c r="B288" s="600"/>
      <c r="C288" s="600"/>
      <c r="D288" s="601"/>
      <c r="E288" s="606"/>
      <c r="F288" s="607"/>
      <c r="G288" s="606"/>
      <c r="H288" s="607"/>
      <c r="I288" s="608"/>
      <c r="J288" s="609"/>
    </row>
    <row r="289" spans="1:10" x14ac:dyDescent="0.25">
      <c r="A289" s="594" t="s">
        <v>532</v>
      </c>
      <c r="B289" s="595"/>
      <c r="C289" s="595"/>
      <c r="D289" s="596"/>
      <c r="E289" s="585"/>
      <c r="F289" s="586"/>
      <c r="G289" s="587"/>
      <c r="H289" s="588"/>
      <c r="I289" s="597"/>
      <c r="J289" s="598"/>
    </row>
    <row r="290" spans="1:10" x14ac:dyDescent="0.25">
      <c r="A290" s="599" t="s">
        <v>537</v>
      </c>
      <c r="B290" s="600"/>
      <c r="C290" s="600"/>
      <c r="D290" s="601"/>
      <c r="E290" s="602"/>
      <c r="F290" s="603"/>
      <c r="G290" s="602"/>
      <c r="H290" s="603"/>
      <c r="I290" s="604"/>
      <c r="J290" s="605"/>
    </row>
    <row r="291" spans="1:10" x14ac:dyDescent="0.25">
      <c r="A291" s="545"/>
      <c r="B291" s="546"/>
      <c r="C291" s="546"/>
      <c r="D291" s="547"/>
      <c r="E291" s="585"/>
      <c r="F291" s="586"/>
      <c r="G291" s="587"/>
      <c r="H291" s="588"/>
      <c r="I291" s="587"/>
      <c r="J291" s="588"/>
    </row>
    <row r="292" spans="1:10" x14ac:dyDescent="0.25">
      <c r="A292" s="545"/>
      <c r="B292" s="546"/>
      <c r="C292" s="546"/>
      <c r="D292" s="547"/>
      <c r="E292" s="585"/>
      <c r="F292" s="586"/>
      <c r="G292" s="587"/>
      <c r="H292" s="588"/>
      <c r="I292" s="587"/>
      <c r="J292" s="588"/>
    </row>
    <row r="293" spans="1:10" x14ac:dyDescent="0.25">
      <c r="A293" s="545"/>
      <c r="B293" s="546"/>
      <c r="C293" s="546"/>
      <c r="D293" s="547"/>
      <c r="E293" s="585"/>
      <c r="F293" s="586"/>
      <c r="G293" s="587"/>
      <c r="H293" s="588"/>
      <c r="I293" s="587"/>
      <c r="J293" s="588"/>
    </row>
    <row r="294" spans="1:10" ht="13" x14ac:dyDescent="0.3">
      <c r="A294" s="589" t="s">
        <v>534</v>
      </c>
      <c r="B294" s="590"/>
      <c r="C294" s="590"/>
      <c r="D294" s="591"/>
      <c r="E294" s="592">
        <f>SUM(E284:E293)</f>
        <v>0</v>
      </c>
      <c r="F294" s="593"/>
      <c r="G294" s="592">
        <f>SUM(G284:G293)</f>
        <v>19844</v>
      </c>
      <c r="H294" s="593"/>
      <c r="I294" s="592">
        <f>SUM(I284:I293)</f>
        <v>0</v>
      </c>
      <c r="J294" s="593"/>
    </row>
    <row r="295" spans="1:10" ht="13.15" customHeight="1" x14ac:dyDescent="0.25">
      <c r="A295" s="535" t="s">
        <v>860</v>
      </c>
      <c r="B295" s="579"/>
      <c r="C295" s="579"/>
      <c r="D295" s="579"/>
      <c r="E295" s="579"/>
      <c r="F295" s="579"/>
      <c r="G295" s="579"/>
      <c r="H295" s="579"/>
      <c r="I295" s="579"/>
      <c r="J295" s="580"/>
    </row>
    <row r="296" spans="1:10" ht="13.15" customHeight="1" x14ac:dyDescent="0.25">
      <c r="A296" s="538" t="s">
        <v>861</v>
      </c>
      <c r="B296" s="581"/>
      <c r="C296" s="581"/>
      <c r="D296" s="581"/>
      <c r="E296" s="581"/>
      <c r="F296" s="581"/>
      <c r="G296" s="581"/>
      <c r="H296" s="581"/>
      <c r="I296" s="581"/>
      <c r="J296" s="582"/>
    </row>
    <row r="297" spans="1:10" ht="13.15" customHeight="1" x14ac:dyDescent="0.25">
      <c r="A297" s="538" t="s">
        <v>862</v>
      </c>
      <c r="B297" s="581"/>
      <c r="C297" s="581"/>
      <c r="D297" s="581"/>
      <c r="E297" s="581"/>
      <c r="F297" s="581"/>
      <c r="G297" s="581"/>
      <c r="H297" s="581"/>
      <c r="I297" s="581"/>
      <c r="J297" s="582"/>
    </row>
    <row r="298" spans="1:10" ht="13.15" customHeight="1" x14ac:dyDescent="0.25">
      <c r="A298" s="541" t="s">
        <v>863</v>
      </c>
      <c r="B298" s="583"/>
      <c r="C298" s="583"/>
      <c r="D298" s="583"/>
      <c r="E298" s="583"/>
      <c r="F298" s="583"/>
      <c r="G298" s="583"/>
      <c r="H298" s="583"/>
      <c r="I298" s="583"/>
      <c r="J298" s="584"/>
    </row>
    <row r="299" spans="1:10" ht="13.15" customHeight="1" x14ac:dyDescent="0.25">
      <c r="A299" s="521" t="s">
        <v>949</v>
      </c>
      <c r="B299" s="522"/>
      <c r="C299" s="522"/>
      <c r="D299" s="522"/>
      <c r="E299" s="522"/>
      <c r="F299" s="522"/>
      <c r="G299" s="522"/>
      <c r="H299" s="522"/>
      <c r="I299" s="522"/>
      <c r="J299" s="523"/>
    </row>
    <row r="300" spans="1:10" x14ac:dyDescent="0.25">
      <c r="A300" s="524"/>
      <c r="B300" s="544"/>
      <c r="C300" s="544"/>
      <c r="D300" s="544"/>
      <c r="E300" s="544"/>
      <c r="F300" s="544"/>
      <c r="G300" s="544"/>
      <c r="H300" s="544"/>
      <c r="I300" s="544"/>
      <c r="J300" s="526"/>
    </row>
    <row r="301" spans="1:10" x14ac:dyDescent="0.25">
      <c r="A301" s="524"/>
      <c r="B301" s="544"/>
      <c r="C301" s="544"/>
      <c r="D301" s="544"/>
      <c r="E301" s="544"/>
      <c r="F301" s="544"/>
      <c r="G301" s="544"/>
      <c r="H301" s="544"/>
      <c r="I301" s="544"/>
      <c r="J301" s="526"/>
    </row>
    <row r="302" spans="1:10" x14ac:dyDescent="0.25">
      <c r="A302" s="524"/>
      <c r="B302" s="544"/>
      <c r="C302" s="544"/>
      <c r="D302" s="544"/>
      <c r="E302" s="544"/>
      <c r="F302" s="544"/>
      <c r="G302" s="544"/>
      <c r="H302" s="544"/>
      <c r="I302" s="544"/>
      <c r="J302" s="526"/>
    </row>
    <row r="303" spans="1:10" x14ac:dyDescent="0.25">
      <c r="A303" s="524"/>
      <c r="B303" s="544"/>
      <c r="C303" s="544"/>
      <c r="D303" s="544"/>
      <c r="E303" s="544"/>
      <c r="F303" s="544"/>
      <c r="G303" s="544"/>
      <c r="H303" s="544"/>
      <c r="I303" s="544"/>
      <c r="J303" s="526"/>
    </row>
    <row r="304" spans="1:10" x14ac:dyDescent="0.25">
      <c r="A304" s="524"/>
      <c r="B304" s="544"/>
      <c r="C304" s="544"/>
      <c r="D304" s="544"/>
      <c r="E304" s="544"/>
      <c r="F304" s="544"/>
      <c r="G304" s="544"/>
      <c r="H304" s="544"/>
      <c r="I304" s="544"/>
      <c r="J304" s="526"/>
    </row>
    <row r="305" spans="1:10" x14ac:dyDescent="0.25">
      <c r="A305" s="524"/>
      <c r="B305" s="544"/>
      <c r="C305" s="544"/>
      <c r="D305" s="544"/>
      <c r="E305" s="544"/>
      <c r="F305" s="544"/>
      <c r="G305" s="544"/>
      <c r="H305" s="544"/>
      <c r="I305" s="544"/>
      <c r="J305" s="526"/>
    </row>
    <row r="306" spans="1:10" x14ac:dyDescent="0.25">
      <c r="A306" s="524"/>
      <c r="B306" s="544"/>
      <c r="C306" s="544"/>
      <c r="D306" s="544"/>
      <c r="E306" s="544"/>
      <c r="F306" s="544"/>
      <c r="G306" s="544"/>
      <c r="H306" s="544"/>
      <c r="I306" s="544"/>
      <c r="J306" s="526"/>
    </row>
    <row r="307" spans="1:10" x14ac:dyDescent="0.25">
      <c r="A307" s="524"/>
      <c r="B307" s="544"/>
      <c r="C307" s="544"/>
      <c r="D307" s="544"/>
      <c r="E307" s="544"/>
      <c r="F307" s="544"/>
      <c r="G307" s="544"/>
      <c r="H307" s="544"/>
      <c r="I307" s="544"/>
      <c r="J307" s="526"/>
    </row>
    <row r="308" spans="1:10" x14ac:dyDescent="0.25">
      <c r="A308" s="524"/>
      <c r="B308" s="544"/>
      <c r="C308" s="544"/>
      <c r="D308" s="544"/>
      <c r="E308" s="544"/>
      <c r="F308" s="544"/>
      <c r="G308" s="544"/>
      <c r="H308" s="544"/>
      <c r="I308" s="544"/>
      <c r="J308" s="526"/>
    </row>
    <row r="309" spans="1:10" x14ac:dyDescent="0.25">
      <c r="A309" s="524"/>
      <c r="B309" s="544"/>
      <c r="C309" s="544"/>
      <c r="D309" s="544"/>
      <c r="E309" s="544"/>
      <c r="F309" s="544"/>
      <c r="G309" s="544"/>
      <c r="H309" s="544"/>
      <c r="I309" s="544"/>
      <c r="J309" s="526"/>
    </row>
    <row r="310" spans="1:10" x14ac:dyDescent="0.25">
      <c r="A310" s="524"/>
      <c r="B310" s="544"/>
      <c r="C310" s="544"/>
      <c r="D310" s="544"/>
      <c r="E310" s="544"/>
      <c r="F310" s="544"/>
      <c r="G310" s="544"/>
      <c r="H310" s="544"/>
      <c r="I310" s="544"/>
      <c r="J310" s="526"/>
    </row>
    <row r="311" spans="1:10" x14ac:dyDescent="0.25">
      <c r="A311" s="524"/>
      <c r="B311" s="544"/>
      <c r="C311" s="544"/>
      <c r="D311" s="544"/>
      <c r="E311" s="544"/>
      <c r="F311" s="544"/>
      <c r="G311" s="544"/>
      <c r="H311" s="544"/>
      <c r="I311" s="544"/>
      <c r="J311" s="526"/>
    </row>
    <row r="312" spans="1:10" x14ac:dyDescent="0.25">
      <c r="A312" s="524"/>
      <c r="B312" s="544"/>
      <c r="C312" s="544"/>
      <c r="D312" s="544"/>
      <c r="E312" s="544"/>
      <c r="F312" s="544"/>
      <c r="G312" s="544"/>
      <c r="H312" s="544"/>
      <c r="I312" s="544"/>
      <c r="J312" s="526"/>
    </row>
    <row r="313" spans="1:10" x14ac:dyDescent="0.25">
      <c r="A313" s="524"/>
      <c r="B313" s="544"/>
      <c r="C313" s="544"/>
      <c r="D313" s="544"/>
      <c r="E313" s="544"/>
      <c r="F313" s="544"/>
      <c r="G313" s="544"/>
      <c r="H313" s="544"/>
      <c r="I313" s="544"/>
      <c r="J313" s="526"/>
    </row>
    <row r="314" spans="1:10" x14ac:dyDescent="0.25">
      <c r="A314" s="524"/>
      <c r="B314" s="544"/>
      <c r="C314" s="544"/>
      <c r="D314" s="544"/>
      <c r="E314" s="544"/>
      <c r="F314" s="544"/>
      <c r="G314" s="544"/>
      <c r="H314" s="544"/>
      <c r="I314" s="544"/>
      <c r="J314" s="526"/>
    </row>
    <row r="315" spans="1:10" x14ac:dyDescent="0.25">
      <c r="A315" s="524"/>
      <c r="B315" s="544"/>
      <c r="C315" s="544"/>
      <c r="D315" s="544"/>
      <c r="E315" s="544"/>
      <c r="F315" s="544"/>
      <c r="G315" s="544"/>
      <c r="H315" s="544"/>
      <c r="I315" s="544"/>
      <c r="J315" s="526"/>
    </row>
    <row r="316" spans="1:10" x14ac:dyDescent="0.25">
      <c r="A316" s="524"/>
      <c r="B316" s="544"/>
      <c r="C316" s="544"/>
      <c r="D316" s="544"/>
      <c r="E316" s="544"/>
      <c r="F316" s="544"/>
      <c r="G316" s="544"/>
      <c r="H316" s="544"/>
      <c r="I316" s="544"/>
      <c r="J316" s="526"/>
    </row>
    <row r="317" spans="1:10" x14ac:dyDescent="0.25">
      <c r="A317" s="524"/>
      <c r="B317" s="544"/>
      <c r="C317" s="544"/>
      <c r="D317" s="544"/>
      <c r="E317" s="544"/>
      <c r="F317" s="544"/>
      <c r="G317" s="544"/>
      <c r="H317" s="544"/>
      <c r="I317" s="544"/>
      <c r="J317" s="526"/>
    </row>
    <row r="318" spans="1:10" x14ac:dyDescent="0.25">
      <c r="A318" s="524"/>
      <c r="B318" s="544"/>
      <c r="C318" s="544"/>
      <c r="D318" s="544"/>
      <c r="E318" s="544"/>
      <c r="F318" s="544"/>
      <c r="G318" s="544"/>
      <c r="H318" s="544"/>
      <c r="I318" s="544"/>
      <c r="J318" s="526"/>
    </row>
    <row r="319" spans="1:10" x14ac:dyDescent="0.25">
      <c r="A319" s="524"/>
      <c r="B319" s="544"/>
      <c r="C319" s="544"/>
      <c r="D319" s="544"/>
      <c r="E319" s="544"/>
      <c r="F319" s="544"/>
      <c r="G319" s="544"/>
      <c r="H319" s="544"/>
      <c r="I319" s="544"/>
      <c r="J319" s="526"/>
    </row>
    <row r="320" spans="1:10" x14ac:dyDescent="0.25">
      <c r="A320" s="524"/>
      <c r="B320" s="544"/>
      <c r="C320" s="544"/>
      <c r="D320" s="544"/>
      <c r="E320" s="544"/>
      <c r="F320" s="544"/>
      <c r="G320" s="544"/>
      <c r="H320" s="544"/>
      <c r="I320" s="544"/>
      <c r="J320" s="526"/>
    </row>
    <row r="321" spans="1:10" x14ac:dyDescent="0.25">
      <c r="A321" s="524"/>
      <c r="B321" s="544"/>
      <c r="C321" s="544"/>
      <c r="D321" s="544"/>
      <c r="E321" s="544"/>
      <c r="F321" s="544"/>
      <c r="G321" s="544"/>
      <c r="H321" s="544"/>
      <c r="I321" s="544"/>
      <c r="J321" s="526"/>
    </row>
    <row r="322" spans="1:10" x14ac:dyDescent="0.25">
      <c r="A322" s="524"/>
      <c r="B322" s="544"/>
      <c r="C322" s="544"/>
      <c r="D322" s="544"/>
      <c r="E322" s="544"/>
      <c r="F322" s="544"/>
      <c r="G322" s="544"/>
      <c r="H322" s="544"/>
      <c r="I322" s="544"/>
      <c r="J322" s="526"/>
    </row>
    <row r="323" spans="1:10" x14ac:dyDescent="0.25">
      <c r="A323" s="524"/>
      <c r="B323" s="544"/>
      <c r="C323" s="544"/>
      <c r="D323" s="544"/>
      <c r="E323" s="544"/>
      <c r="F323" s="544"/>
      <c r="G323" s="544"/>
      <c r="H323" s="544"/>
      <c r="I323" s="544"/>
      <c r="J323" s="526"/>
    </row>
    <row r="324" spans="1:10" x14ac:dyDescent="0.25">
      <c r="A324" s="524"/>
      <c r="B324" s="544"/>
      <c r="C324" s="544"/>
      <c r="D324" s="544"/>
      <c r="E324" s="544"/>
      <c r="F324" s="544"/>
      <c r="G324" s="544"/>
      <c r="H324" s="544"/>
      <c r="I324" s="544"/>
      <c r="J324" s="526"/>
    </row>
    <row r="325" spans="1:10" x14ac:dyDescent="0.25">
      <c r="A325" s="524"/>
      <c r="B325" s="544"/>
      <c r="C325" s="544"/>
      <c r="D325" s="544"/>
      <c r="E325" s="544"/>
      <c r="F325" s="544"/>
      <c r="G325" s="544"/>
      <c r="H325" s="544"/>
      <c r="I325" s="544"/>
      <c r="J325" s="526"/>
    </row>
    <row r="326" spans="1:10" x14ac:dyDescent="0.25">
      <c r="A326" s="524"/>
      <c r="B326" s="544"/>
      <c r="C326" s="544"/>
      <c r="D326" s="544"/>
      <c r="E326" s="544"/>
      <c r="F326" s="544"/>
      <c r="G326" s="544"/>
      <c r="H326" s="544"/>
      <c r="I326" s="544"/>
      <c r="J326" s="526"/>
    </row>
    <row r="327" spans="1:10" x14ac:dyDescent="0.25">
      <c r="A327" s="524"/>
      <c r="B327" s="544"/>
      <c r="C327" s="544"/>
      <c r="D327" s="544"/>
      <c r="E327" s="544"/>
      <c r="F327" s="544"/>
      <c r="G327" s="544"/>
      <c r="H327" s="544"/>
      <c r="I327" s="544"/>
      <c r="J327" s="526"/>
    </row>
    <row r="328" spans="1:10" x14ac:dyDescent="0.25">
      <c r="A328" s="527"/>
      <c r="B328" s="528"/>
      <c r="C328" s="528"/>
      <c r="D328" s="528"/>
      <c r="E328" s="528"/>
      <c r="F328" s="528"/>
      <c r="G328" s="528"/>
      <c r="H328" s="528"/>
      <c r="I328" s="528"/>
      <c r="J328" s="529"/>
    </row>
    <row r="329" spans="1:10" x14ac:dyDescent="0.25">
      <c r="A329" s="202"/>
      <c r="B329" s="202"/>
      <c r="C329" s="202"/>
      <c r="D329" s="202"/>
      <c r="E329" s="202"/>
      <c r="F329" s="202"/>
      <c r="G329" s="202"/>
      <c r="H329" s="202"/>
      <c r="I329" s="202"/>
      <c r="J329" s="202"/>
    </row>
    <row r="330" spans="1:10" ht="15.5" x14ac:dyDescent="0.35">
      <c r="A330" s="379" t="s">
        <v>848</v>
      </c>
      <c r="B330" s="380"/>
      <c r="C330" s="380"/>
      <c r="D330" s="380"/>
      <c r="E330" s="380"/>
      <c r="F330" s="380"/>
      <c r="G330" s="380"/>
      <c r="H330" s="377" t="str">
        <f>'CONTACT INFORMATION'!$A$24</f>
        <v>San Diego</v>
      </c>
      <c r="I330" s="377"/>
      <c r="J330" s="378"/>
    </row>
    <row r="331" spans="1:10" ht="15.5" x14ac:dyDescent="0.35">
      <c r="A331" s="47"/>
      <c r="B331" s="47"/>
      <c r="C331" s="47"/>
      <c r="D331" s="47"/>
      <c r="E331" s="47"/>
      <c r="F331" s="47"/>
      <c r="G331" s="47"/>
      <c r="H331" s="47"/>
      <c r="I331" s="47"/>
      <c r="J331" s="47"/>
    </row>
    <row r="332" spans="1:10" ht="14" x14ac:dyDescent="0.3">
      <c r="A332" s="559" t="s">
        <v>902</v>
      </c>
      <c r="B332" s="560"/>
      <c r="C332" s="560"/>
      <c r="D332" s="560"/>
      <c r="E332" s="560"/>
      <c r="F332" s="560"/>
      <c r="G332" s="560"/>
      <c r="H332" s="560"/>
      <c r="I332" s="560"/>
      <c r="J332" s="561"/>
    </row>
    <row r="333" spans="1:10" ht="13.15" customHeight="1" x14ac:dyDescent="0.25">
      <c r="A333" s="562" t="s">
        <v>854</v>
      </c>
      <c r="B333" s="613"/>
      <c r="C333" s="613"/>
      <c r="D333" s="614"/>
      <c r="E333" s="565"/>
      <c r="F333" s="566"/>
      <c r="G333" s="566"/>
      <c r="H333" s="566"/>
      <c r="I333" s="566"/>
      <c r="J333" s="567"/>
    </row>
    <row r="334" spans="1:10" ht="13.15" customHeight="1" x14ac:dyDescent="0.25">
      <c r="A334" s="571" t="s">
        <v>853</v>
      </c>
      <c r="B334" s="572"/>
      <c r="C334" s="572"/>
      <c r="D334" s="573"/>
      <c r="E334" s="568"/>
      <c r="F334" s="569"/>
      <c r="G334" s="569"/>
      <c r="H334" s="569"/>
      <c r="I334" s="569"/>
      <c r="J334" s="570"/>
    </row>
    <row r="335" spans="1:10" x14ac:dyDescent="0.25">
      <c r="A335" s="615" t="s">
        <v>808</v>
      </c>
      <c r="B335" s="616"/>
      <c r="C335" s="616"/>
      <c r="D335" s="617"/>
      <c r="E335" s="576"/>
      <c r="F335" s="577"/>
      <c r="G335" s="577"/>
      <c r="H335" s="577"/>
      <c r="I335" s="577"/>
      <c r="J335" s="578"/>
    </row>
    <row r="336" spans="1:10" ht="13.15" customHeight="1" x14ac:dyDescent="0.25">
      <c r="A336" s="48"/>
      <c r="B336" s="49"/>
      <c r="C336" s="49"/>
      <c r="D336" s="49"/>
      <c r="E336" s="610" t="s">
        <v>535</v>
      </c>
      <c r="F336" s="610"/>
      <c r="G336" s="610" t="s">
        <v>533</v>
      </c>
      <c r="H336" s="610"/>
      <c r="I336" s="611" t="s">
        <v>849</v>
      </c>
      <c r="J336" s="612"/>
    </row>
    <row r="337" spans="1:10" x14ac:dyDescent="0.25">
      <c r="A337" s="599" t="s">
        <v>527</v>
      </c>
      <c r="B337" s="600"/>
      <c r="C337" s="600"/>
      <c r="D337" s="601"/>
      <c r="E337" s="606"/>
      <c r="F337" s="607"/>
      <c r="G337" s="606"/>
      <c r="H337" s="607"/>
      <c r="I337" s="608"/>
      <c r="J337" s="609"/>
    </row>
    <row r="338" spans="1:10" x14ac:dyDescent="0.25">
      <c r="A338" s="594" t="s">
        <v>528</v>
      </c>
      <c r="B338" s="595"/>
      <c r="C338" s="595"/>
      <c r="D338" s="596"/>
      <c r="E338" s="585"/>
      <c r="F338" s="586"/>
      <c r="G338" s="587"/>
      <c r="H338" s="588"/>
      <c r="I338" s="597"/>
      <c r="J338" s="598"/>
    </row>
    <row r="339" spans="1:10" x14ac:dyDescent="0.25">
      <c r="A339" s="599" t="s">
        <v>529</v>
      </c>
      <c r="B339" s="600"/>
      <c r="C339" s="600"/>
      <c r="D339" s="601"/>
      <c r="E339" s="606"/>
      <c r="F339" s="607"/>
      <c r="G339" s="606"/>
      <c r="H339" s="607"/>
      <c r="I339" s="608"/>
      <c r="J339" s="609"/>
    </row>
    <row r="340" spans="1:10" x14ac:dyDescent="0.25">
      <c r="A340" s="594" t="s">
        <v>530</v>
      </c>
      <c r="B340" s="595"/>
      <c r="C340" s="595"/>
      <c r="D340" s="596"/>
      <c r="E340" s="585"/>
      <c r="F340" s="586"/>
      <c r="G340" s="587"/>
      <c r="H340" s="588"/>
      <c r="I340" s="597"/>
      <c r="J340" s="598"/>
    </row>
    <row r="341" spans="1:10" x14ac:dyDescent="0.25">
      <c r="A341" s="599" t="s">
        <v>531</v>
      </c>
      <c r="B341" s="600"/>
      <c r="C341" s="600"/>
      <c r="D341" s="601"/>
      <c r="E341" s="606"/>
      <c r="F341" s="607"/>
      <c r="G341" s="606"/>
      <c r="H341" s="607"/>
      <c r="I341" s="608"/>
      <c r="J341" s="609"/>
    </row>
    <row r="342" spans="1:10" x14ac:dyDescent="0.25">
      <c r="A342" s="594" t="s">
        <v>532</v>
      </c>
      <c r="B342" s="595"/>
      <c r="C342" s="595"/>
      <c r="D342" s="596"/>
      <c r="E342" s="585"/>
      <c r="F342" s="586"/>
      <c r="G342" s="587"/>
      <c r="H342" s="588"/>
      <c r="I342" s="597"/>
      <c r="J342" s="598"/>
    </row>
    <row r="343" spans="1:10" x14ac:dyDescent="0.25">
      <c r="A343" s="599" t="s">
        <v>537</v>
      </c>
      <c r="B343" s="600"/>
      <c r="C343" s="600"/>
      <c r="D343" s="601"/>
      <c r="E343" s="602"/>
      <c r="F343" s="603"/>
      <c r="G343" s="602"/>
      <c r="H343" s="603"/>
      <c r="I343" s="604"/>
      <c r="J343" s="605"/>
    </row>
    <row r="344" spans="1:10" x14ac:dyDescent="0.25">
      <c r="A344" s="545"/>
      <c r="B344" s="546"/>
      <c r="C344" s="546"/>
      <c r="D344" s="547"/>
      <c r="E344" s="585"/>
      <c r="F344" s="586"/>
      <c r="G344" s="587"/>
      <c r="H344" s="588"/>
      <c r="I344" s="587"/>
      <c r="J344" s="588"/>
    </row>
    <row r="345" spans="1:10" x14ac:dyDescent="0.25">
      <c r="A345" s="545"/>
      <c r="B345" s="546"/>
      <c r="C345" s="546"/>
      <c r="D345" s="547"/>
      <c r="E345" s="585"/>
      <c r="F345" s="586"/>
      <c r="G345" s="587"/>
      <c r="H345" s="588"/>
      <c r="I345" s="587"/>
      <c r="J345" s="588"/>
    </row>
    <row r="346" spans="1:10" x14ac:dyDescent="0.25">
      <c r="A346" s="545"/>
      <c r="B346" s="546"/>
      <c r="C346" s="546"/>
      <c r="D346" s="547"/>
      <c r="E346" s="585"/>
      <c r="F346" s="586"/>
      <c r="G346" s="587"/>
      <c r="H346" s="588"/>
      <c r="I346" s="587"/>
      <c r="J346" s="588"/>
    </row>
    <row r="347" spans="1:10" ht="13" x14ac:dyDescent="0.3">
      <c r="A347" s="589" t="s">
        <v>534</v>
      </c>
      <c r="B347" s="590"/>
      <c r="C347" s="590"/>
      <c r="D347" s="591"/>
      <c r="E347" s="592">
        <f>SUM(E337:E346)</f>
        <v>0</v>
      </c>
      <c r="F347" s="593"/>
      <c r="G347" s="592">
        <f>SUM(G337:G346)</f>
        <v>0</v>
      </c>
      <c r="H347" s="593"/>
      <c r="I347" s="592">
        <f>SUM(I337:I346)</f>
        <v>0</v>
      </c>
      <c r="J347" s="593"/>
    </row>
    <row r="348" spans="1:10" ht="13.15" customHeight="1" x14ac:dyDescent="0.25">
      <c r="A348" s="535" t="s">
        <v>860</v>
      </c>
      <c r="B348" s="579"/>
      <c r="C348" s="579"/>
      <c r="D348" s="579"/>
      <c r="E348" s="579"/>
      <c r="F348" s="579"/>
      <c r="G348" s="579"/>
      <c r="H348" s="579"/>
      <c r="I348" s="579"/>
      <c r="J348" s="580"/>
    </row>
    <row r="349" spans="1:10" ht="13.15" customHeight="1" x14ac:dyDescent="0.25">
      <c r="A349" s="538" t="s">
        <v>861</v>
      </c>
      <c r="B349" s="581"/>
      <c r="C349" s="581"/>
      <c r="D349" s="581"/>
      <c r="E349" s="581"/>
      <c r="F349" s="581"/>
      <c r="G349" s="581"/>
      <c r="H349" s="581"/>
      <c r="I349" s="581"/>
      <c r="J349" s="582"/>
    </row>
    <row r="350" spans="1:10" ht="13.15" customHeight="1" x14ac:dyDescent="0.25">
      <c r="A350" s="538" t="s">
        <v>862</v>
      </c>
      <c r="B350" s="581"/>
      <c r="C350" s="581"/>
      <c r="D350" s="581"/>
      <c r="E350" s="581"/>
      <c r="F350" s="581"/>
      <c r="G350" s="581"/>
      <c r="H350" s="581"/>
      <c r="I350" s="581"/>
      <c r="J350" s="582"/>
    </row>
    <row r="351" spans="1:10" ht="13.15" customHeight="1" x14ac:dyDescent="0.25">
      <c r="A351" s="541" t="s">
        <v>863</v>
      </c>
      <c r="B351" s="583"/>
      <c r="C351" s="583"/>
      <c r="D351" s="583"/>
      <c r="E351" s="583"/>
      <c r="F351" s="583"/>
      <c r="G351" s="583"/>
      <c r="H351" s="583"/>
      <c r="I351" s="583"/>
      <c r="J351" s="584"/>
    </row>
    <row r="352" spans="1:10" x14ac:dyDescent="0.25">
      <c r="A352" s="521"/>
      <c r="B352" s="522"/>
      <c r="C352" s="522"/>
      <c r="D352" s="522"/>
      <c r="E352" s="522"/>
      <c r="F352" s="522"/>
      <c r="G352" s="522"/>
      <c r="H352" s="522"/>
      <c r="I352" s="522"/>
      <c r="J352" s="523"/>
    </row>
    <row r="353" spans="1:10" x14ac:dyDescent="0.25">
      <c r="A353" s="524"/>
      <c r="B353" s="544"/>
      <c r="C353" s="544"/>
      <c r="D353" s="544"/>
      <c r="E353" s="544"/>
      <c r="F353" s="544"/>
      <c r="G353" s="544"/>
      <c r="H353" s="544"/>
      <c r="I353" s="544"/>
      <c r="J353" s="526"/>
    </row>
    <row r="354" spans="1:10" x14ac:dyDescent="0.25">
      <c r="A354" s="524"/>
      <c r="B354" s="544"/>
      <c r="C354" s="544"/>
      <c r="D354" s="544"/>
      <c r="E354" s="544"/>
      <c r="F354" s="544"/>
      <c r="G354" s="544"/>
      <c r="H354" s="544"/>
      <c r="I354" s="544"/>
      <c r="J354" s="526"/>
    </row>
    <row r="355" spans="1:10" x14ac:dyDescent="0.25">
      <c r="A355" s="524"/>
      <c r="B355" s="544"/>
      <c r="C355" s="544"/>
      <c r="D355" s="544"/>
      <c r="E355" s="544"/>
      <c r="F355" s="544"/>
      <c r="G355" s="544"/>
      <c r="H355" s="544"/>
      <c r="I355" s="544"/>
      <c r="J355" s="526"/>
    </row>
    <row r="356" spans="1:10" x14ac:dyDescent="0.25">
      <c r="A356" s="524"/>
      <c r="B356" s="544"/>
      <c r="C356" s="544"/>
      <c r="D356" s="544"/>
      <c r="E356" s="544"/>
      <c r="F356" s="544"/>
      <c r="G356" s="544"/>
      <c r="H356" s="544"/>
      <c r="I356" s="544"/>
      <c r="J356" s="526"/>
    </row>
    <row r="357" spans="1:10" x14ac:dyDescent="0.25">
      <c r="A357" s="524"/>
      <c r="B357" s="544"/>
      <c r="C357" s="544"/>
      <c r="D357" s="544"/>
      <c r="E357" s="544"/>
      <c r="F357" s="544"/>
      <c r="G357" s="544"/>
      <c r="H357" s="544"/>
      <c r="I357" s="544"/>
      <c r="J357" s="526"/>
    </row>
    <row r="358" spans="1:10" x14ac:dyDescent="0.25">
      <c r="A358" s="524"/>
      <c r="B358" s="544"/>
      <c r="C358" s="544"/>
      <c r="D358" s="544"/>
      <c r="E358" s="544"/>
      <c r="F358" s="544"/>
      <c r="G358" s="544"/>
      <c r="H358" s="544"/>
      <c r="I358" s="544"/>
      <c r="J358" s="526"/>
    </row>
    <row r="359" spans="1:10" x14ac:dyDescent="0.25">
      <c r="A359" s="524"/>
      <c r="B359" s="544"/>
      <c r="C359" s="544"/>
      <c r="D359" s="544"/>
      <c r="E359" s="544"/>
      <c r="F359" s="544"/>
      <c r="G359" s="544"/>
      <c r="H359" s="544"/>
      <c r="I359" s="544"/>
      <c r="J359" s="526"/>
    </row>
    <row r="360" spans="1:10" x14ac:dyDescent="0.25">
      <c r="A360" s="524"/>
      <c r="B360" s="544"/>
      <c r="C360" s="544"/>
      <c r="D360" s="544"/>
      <c r="E360" s="544"/>
      <c r="F360" s="544"/>
      <c r="G360" s="544"/>
      <c r="H360" s="544"/>
      <c r="I360" s="544"/>
      <c r="J360" s="526"/>
    </row>
    <row r="361" spans="1:10" x14ac:dyDescent="0.25">
      <c r="A361" s="524"/>
      <c r="B361" s="544"/>
      <c r="C361" s="544"/>
      <c r="D361" s="544"/>
      <c r="E361" s="544"/>
      <c r="F361" s="544"/>
      <c r="G361" s="544"/>
      <c r="H361" s="544"/>
      <c r="I361" s="544"/>
      <c r="J361" s="526"/>
    </row>
    <row r="362" spans="1:10" x14ac:dyDescent="0.25">
      <c r="A362" s="524"/>
      <c r="B362" s="544"/>
      <c r="C362" s="544"/>
      <c r="D362" s="544"/>
      <c r="E362" s="544"/>
      <c r="F362" s="544"/>
      <c r="G362" s="544"/>
      <c r="H362" s="544"/>
      <c r="I362" s="544"/>
      <c r="J362" s="526"/>
    </row>
    <row r="363" spans="1:10" x14ac:dyDescent="0.25">
      <c r="A363" s="524"/>
      <c r="B363" s="544"/>
      <c r="C363" s="544"/>
      <c r="D363" s="544"/>
      <c r="E363" s="544"/>
      <c r="F363" s="544"/>
      <c r="G363" s="544"/>
      <c r="H363" s="544"/>
      <c r="I363" s="544"/>
      <c r="J363" s="526"/>
    </row>
    <row r="364" spans="1:10" x14ac:dyDescent="0.25">
      <c r="A364" s="524"/>
      <c r="B364" s="544"/>
      <c r="C364" s="544"/>
      <c r="D364" s="544"/>
      <c r="E364" s="544"/>
      <c r="F364" s="544"/>
      <c r="G364" s="544"/>
      <c r="H364" s="544"/>
      <c r="I364" s="544"/>
      <c r="J364" s="526"/>
    </row>
    <row r="365" spans="1:10" x14ac:dyDescent="0.25">
      <c r="A365" s="524"/>
      <c r="B365" s="544"/>
      <c r="C365" s="544"/>
      <c r="D365" s="544"/>
      <c r="E365" s="544"/>
      <c r="F365" s="544"/>
      <c r="G365" s="544"/>
      <c r="H365" s="544"/>
      <c r="I365" s="544"/>
      <c r="J365" s="526"/>
    </row>
    <row r="366" spans="1:10" x14ac:dyDescent="0.25">
      <c r="A366" s="524"/>
      <c r="B366" s="544"/>
      <c r="C366" s="544"/>
      <c r="D366" s="544"/>
      <c r="E366" s="544"/>
      <c r="F366" s="544"/>
      <c r="G366" s="544"/>
      <c r="H366" s="544"/>
      <c r="I366" s="544"/>
      <c r="J366" s="526"/>
    </row>
    <row r="367" spans="1:10" x14ac:dyDescent="0.25">
      <c r="A367" s="524"/>
      <c r="B367" s="544"/>
      <c r="C367" s="544"/>
      <c r="D367" s="544"/>
      <c r="E367" s="544"/>
      <c r="F367" s="544"/>
      <c r="G367" s="544"/>
      <c r="H367" s="544"/>
      <c r="I367" s="544"/>
      <c r="J367" s="526"/>
    </row>
    <row r="368" spans="1:10" x14ac:dyDescent="0.25">
      <c r="A368" s="524"/>
      <c r="B368" s="544"/>
      <c r="C368" s="544"/>
      <c r="D368" s="544"/>
      <c r="E368" s="544"/>
      <c r="F368" s="544"/>
      <c r="G368" s="544"/>
      <c r="H368" s="544"/>
      <c r="I368" s="544"/>
      <c r="J368" s="526"/>
    </row>
    <row r="369" spans="1:10" x14ac:dyDescent="0.25">
      <c r="A369" s="524"/>
      <c r="B369" s="544"/>
      <c r="C369" s="544"/>
      <c r="D369" s="544"/>
      <c r="E369" s="544"/>
      <c r="F369" s="544"/>
      <c r="G369" s="544"/>
      <c r="H369" s="544"/>
      <c r="I369" s="544"/>
      <c r="J369" s="526"/>
    </row>
    <row r="370" spans="1:10" x14ac:dyDescent="0.25">
      <c r="A370" s="524"/>
      <c r="B370" s="544"/>
      <c r="C370" s="544"/>
      <c r="D370" s="544"/>
      <c r="E370" s="544"/>
      <c r="F370" s="544"/>
      <c r="G370" s="544"/>
      <c r="H370" s="544"/>
      <c r="I370" s="544"/>
      <c r="J370" s="526"/>
    </row>
    <row r="371" spans="1:10" x14ac:dyDescent="0.25">
      <c r="A371" s="524"/>
      <c r="B371" s="544"/>
      <c r="C371" s="544"/>
      <c r="D371" s="544"/>
      <c r="E371" s="544"/>
      <c r="F371" s="544"/>
      <c r="G371" s="544"/>
      <c r="H371" s="544"/>
      <c r="I371" s="544"/>
      <c r="J371" s="526"/>
    </row>
    <row r="372" spans="1:10" x14ac:dyDescent="0.25">
      <c r="A372" s="524"/>
      <c r="B372" s="544"/>
      <c r="C372" s="544"/>
      <c r="D372" s="544"/>
      <c r="E372" s="544"/>
      <c r="F372" s="544"/>
      <c r="G372" s="544"/>
      <c r="H372" s="544"/>
      <c r="I372" s="544"/>
      <c r="J372" s="526"/>
    </row>
    <row r="373" spans="1:10" x14ac:dyDescent="0.25">
      <c r="A373" s="524"/>
      <c r="B373" s="544"/>
      <c r="C373" s="544"/>
      <c r="D373" s="544"/>
      <c r="E373" s="544"/>
      <c r="F373" s="544"/>
      <c r="G373" s="544"/>
      <c r="H373" s="544"/>
      <c r="I373" s="544"/>
      <c r="J373" s="526"/>
    </row>
    <row r="374" spans="1:10" x14ac:dyDescent="0.25">
      <c r="A374" s="524"/>
      <c r="B374" s="544"/>
      <c r="C374" s="544"/>
      <c r="D374" s="544"/>
      <c r="E374" s="544"/>
      <c r="F374" s="544"/>
      <c r="G374" s="544"/>
      <c r="H374" s="544"/>
      <c r="I374" s="544"/>
      <c r="J374" s="526"/>
    </row>
    <row r="375" spans="1:10" x14ac:dyDescent="0.25">
      <c r="A375" s="524"/>
      <c r="B375" s="544"/>
      <c r="C375" s="544"/>
      <c r="D375" s="544"/>
      <c r="E375" s="544"/>
      <c r="F375" s="544"/>
      <c r="G375" s="544"/>
      <c r="H375" s="544"/>
      <c r="I375" s="544"/>
      <c r="J375" s="526"/>
    </row>
    <row r="376" spans="1:10" x14ac:dyDescent="0.25">
      <c r="A376" s="524"/>
      <c r="B376" s="544"/>
      <c r="C376" s="544"/>
      <c r="D376" s="544"/>
      <c r="E376" s="544"/>
      <c r="F376" s="544"/>
      <c r="G376" s="544"/>
      <c r="H376" s="544"/>
      <c r="I376" s="544"/>
      <c r="J376" s="526"/>
    </row>
    <row r="377" spans="1:10" x14ac:dyDescent="0.25">
      <c r="A377" s="524"/>
      <c r="B377" s="544"/>
      <c r="C377" s="544"/>
      <c r="D377" s="544"/>
      <c r="E377" s="544"/>
      <c r="F377" s="544"/>
      <c r="G377" s="544"/>
      <c r="H377" s="544"/>
      <c r="I377" s="544"/>
      <c r="J377" s="526"/>
    </row>
    <row r="378" spans="1:10" x14ac:dyDescent="0.25">
      <c r="A378" s="524"/>
      <c r="B378" s="544"/>
      <c r="C378" s="544"/>
      <c r="D378" s="544"/>
      <c r="E378" s="544"/>
      <c r="F378" s="544"/>
      <c r="G378" s="544"/>
      <c r="H378" s="544"/>
      <c r="I378" s="544"/>
      <c r="J378" s="526"/>
    </row>
    <row r="379" spans="1:10" x14ac:dyDescent="0.25">
      <c r="A379" s="524"/>
      <c r="B379" s="544"/>
      <c r="C379" s="544"/>
      <c r="D379" s="544"/>
      <c r="E379" s="544"/>
      <c r="F379" s="544"/>
      <c r="G379" s="544"/>
      <c r="H379" s="544"/>
      <c r="I379" s="544"/>
      <c r="J379" s="526"/>
    </row>
    <row r="380" spans="1:10" x14ac:dyDescent="0.25">
      <c r="A380" s="524"/>
      <c r="B380" s="544"/>
      <c r="C380" s="544"/>
      <c r="D380" s="544"/>
      <c r="E380" s="544"/>
      <c r="F380" s="544"/>
      <c r="G380" s="544"/>
      <c r="H380" s="544"/>
      <c r="I380" s="544"/>
      <c r="J380" s="526"/>
    </row>
    <row r="381" spans="1:10" x14ac:dyDescent="0.25">
      <c r="A381" s="524"/>
      <c r="B381" s="544"/>
      <c r="C381" s="544"/>
      <c r="D381" s="544"/>
      <c r="E381" s="544"/>
      <c r="F381" s="544"/>
      <c r="G381" s="544"/>
      <c r="H381" s="544"/>
      <c r="I381" s="544"/>
      <c r="J381" s="526"/>
    </row>
    <row r="382" spans="1:10" x14ac:dyDescent="0.25">
      <c r="A382" s="527"/>
      <c r="B382" s="528"/>
      <c r="C382" s="528"/>
      <c r="D382" s="528"/>
      <c r="E382" s="528"/>
      <c r="F382" s="528"/>
      <c r="G382" s="528"/>
      <c r="H382" s="528"/>
      <c r="I382" s="528"/>
      <c r="J382" s="529"/>
    </row>
    <row r="383" spans="1:10" x14ac:dyDescent="0.25">
      <c r="A383" s="46"/>
      <c r="B383" s="46"/>
      <c r="C383" s="46"/>
      <c r="D383" s="46"/>
      <c r="E383" s="46"/>
      <c r="F383" s="46"/>
      <c r="G383" s="46"/>
      <c r="H383" s="46"/>
      <c r="I383" s="46"/>
      <c r="J383" s="46"/>
    </row>
    <row r="384" spans="1:10" ht="15.5" x14ac:dyDescent="0.35">
      <c r="A384" s="379" t="s">
        <v>848</v>
      </c>
      <c r="B384" s="380"/>
      <c r="C384" s="380"/>
      <c r="D384" s="380"/>
      <c r="E384" s="380"/>
      <c r="F384" s="380"/>
      <c r="G384" s="380"/>
      <c r="H384" s="377" t="str">
        <f>'CONTACT INFORMATION'!$A$24</f>
        <v>San Diego</v>
      </c>
      <c r="I384" s="377"/>
      <c r="J384" s="378"/>
    </row>
    <row r="385" spans="1:10" ht="15.5" x14ac:dyDescent="0.35">
      <c r="A385" s="47"/>
      <c r="B385" s="47"/>
      <c r="C385" s="47"/>
      <c r="D385" s="47"/>
      <c r="E385" s="47"/>
      <c r="F385" s="47"/>
      <c r="G385" s="47"/>
      <c r="H385" s="47"/>
      <c r="I385" s="47"/>
      <c r="J385" s="47"/>
    </row>
    <row r="386" spans="1:10" ht="14" x14ac:dyDescent="0.3">
      <c r="A386" s="559" t="s">
        <v>903</v>
      </c>
      <c r="B386" s="560"/>
      <c r="C386" s="560"/>
      <c r="D386" s="560"/>
      <c r="E386" s="560"/>
      <c r="F386" s="560"/>
      <c r="G386" s="560"/>
      <c r="H386" s="560"/>
      <c r="I386" s="560"/>
      <c r="J386" s="561"/>
    </row>
    <row r="387" spans="1:10" ht="13.15" customHeight="1" x14ac:dyDescent="0.25">
      <c r="A387" s="562" t="s">
        <v>854</v>
      </c>
      <c r="B387" s="613"/>
      <c r="C387" s="613"/>
      <c r="D387" s="614"/>
      <c r="E387" s="565"/>
      <c r="F387" s="566"/>
      <c r="G387" s="566"/>
      <c r="H387" s="566"/>
      <c r="I387" s="566"/>
      <c r="J387" s="567"/>
    </row>
    <row r="388" spans="1:10" ht="13.15" customHeight="1" x14ac:dyDescent="0.25">
      <c r="A388" s="571" t="s">
        <v>853</v>
      </c>
      <c r="B388" s="572"/>
      <c r="C388" s="572"/>
      <c r="D388" s="573"/>
      <c r="E388" s="568"/>
      <c r="F388" s="569"/>
      <c r="G388" s="569"/>
      <c r="H388" s="569"/>
      <c r="I388" s="569"/>
      <c r="J388" s="570"/>
    </row>
    <row r="389" spans="1:10" x14ac:dyDescent="0.25">
      <c r="A389" s="615" t="s">
        <v>808</v>
      </c>
      <c r="B389" s="616"/>
      <c r="C389" s="616"/>
      <c r="D389" s="617"/>
      <c r="E389" s="576"/>
      <c r="F389" s="577"/>
      <c r="G389" s="577"/>
      <c r="H389" s="577"/>
      <c r="I389" s="577"/>
      <c r="J389" s="578"/>
    </row>
    <row r="390" spans="1:10" ht="13.15" customHeight="1" x14ac:dyDescent="0.25">
      <c r="A390" s="48"/>
      <c r="B390" s="49"/>
      <c r="C390" s="49"/>
      <c r="D390" s="49"/>
      <c r="E390" s="610" t="s">
        <v>535</v>
      </c>
      <c r="F390" s="610"/>
      <c r="G390" s="610" t="s">
        <v>533</v>
      </c>
      <c r="H390" s="610"/>
      <c r="I390" s="611" t="s">
        <v>849</v>
      </c>
      <c r="J390" s="612"/>
    </row>
    <row r="391" spans="1:10" x14ac:dyDescent="0.25">
      <c r="A391" s="599" t="s">
        <v>527</v>
      </c>
      <c r="B391" s="600"/>
      <c r="C391" s="600"/>
      <c r="D391" s="601"/>
      <c r="E391" s="606"/>
      <c r="F391" s="607"/>
      <c r="G391" s="606"/>
      <c r="H391" s="607"/>
      <c r="I391" s="608"/>
      <c r="J391" s="609"/>
    </row>
    <row r="392" spans="1:10" x14ac:dyDescent="0.25">
      <c r="A392" s="594" t="s">
        <v>528</v>
      </c>
      <c r="B392" s="595"/>
      <c r="C392" s="595"/>
      <c r="D392" s="596"/>
      <c r="E392" s="585"/>
      <c r="F392" s="586"/>
      <c r="G392" s="587"/>
      <c r="H392" s="588"/>
      <c r="I392" s="597"/>
      <c r="J392" s="598"/>
    </row>
    <row r="393" spans="1:10" x14ac:dyDescent="0.25">
      <c r="A393" s="599" t="s">
        <v>529</v>
      </c>
      <c r="B393" s="600"/>
      <c r="C393" s="600"/>
      <c r="D393" s="601"/>
      <c r="E393" s="606"/>
      <c r="F393" s="607"/>
      <c r="G393" s="606"/>
      <c r="H393" s="607"/>
      <c r="I393" s="608"/>
      <c r="J393" s="609"/>
    </row>
    <row r="394" spans="1:10" x14ac:dyDescent="0.25">
      <c r="A394" s="594" t="s">
        <v>530</v>
      </c>
      <c r="B394" s="595"/>
      <c r="C394" s="595"/>
      <c r="D394" s="596"/>
      <c r="E394" s="585"/>
      <c r="F394" s="586"/>
      <c r="G394" s="587"/>
      <c r="H394" s="588"/>
      <c r="I394" s="597"/>
      <c r="J394" s="598"/>
    </row>
    <row r="395" spans="1:10" x14ac:dyDescent="0.25">
      <c r="A395" s="599" t="s">
        <v>531</v>
      </c>
      <c r="B395" s="600"/>
      <c r="C395" s="600"/>
      <c r="D395" s="601"/>
      <c r="E395" s="606"/>
      <c r="F395" s="607"/>
      <c r="G395" s="606"/>
      <c r="H395" s="607"/>
      <c r="I395" s="608"/>
      <c r="J395" s="609"/>
    </row>
    <row r="396" spans="1:10" x14ac:dyDescent="0.25">
      <c r="A396" s="594" t="s">
        <v>532</v>
      </c>
      <c r="B396" s="595"/>
      <c r="C396" s="595"/>
      <c r="D396" s="596"/>
      <c r="E396" s="585"/>
      <c r="F396" s="586"/>
      <c r="G396" s="587"/>
      <c r="H396" s="588"/>
      <c r="I396" s="597"/>
      <c r="J396" s="598"/>
    </row>
    <row r="397" spans="1:10" x14ac:dyDescent="0.25">
      <c r="A397" s="599" t="s">
        <v>537</v>
      </c>
      <c r="B397" s="600"/>
      <c r="C397" s="600"/>
      <c r="D397" s="601"/>
      <c r="E397" s="602"/>
      <c r="F397" s="603"/>
      <c r="G397" s="602"/>
      <c r="H397" s="603"/>
      <c r="I397" s="604"/>
      <c r="J397" s="605"/>
    </row>
    <row r="398" spans="1:10" x14ac:dyDescent="0.25">
      <c r="A398" s="545"/>
      <c r="B398" s="546"/>
      <c r="C398" s="546"/>
      <c r="D398" s="547"/>
      <c r="E398" s="585"/>
      <c r="F398" s="586"/>
      <c r="G398" s="587"/>
      <c r="H398" s="588"/>
      <c r="I398" s="587"/>
      <c r="J398" s="588"/>
    </row>
    <row r="399" spans="1:10" x14ac:dyDescent="0.25">
      <c r="A399" s="545"/>
      <c r="B399" s="546"/>
      <c r="C399" s="546"/>
      <c r="D399" s="547"/>
      <c r="E399" s="585"/>
      <c r="F399" s="586"/>
      <c r="G399" s="587"/>
      <c r="H399" s="588"/>
      <c r="I399" s="587"/>
      <c r="J399" s="588"/>
    </row>
    <row r="400" spans="1:10" x14ac:dyDescent="0.25">
      <c r="A400" s="545"/>
      <c r="B400" s="546"/>
      <c r="C400" s="546"/>
      <c r="D400" s="547"/>
      <c r="E400" s="585"/>
      <c r="F400" s="586"/>
      <c r="G400" s="587"/>
      <c r="H400" s="588"/>
      <c r="I400" s="587"/>
      <c r="J400" s="588"/>
    </row>
    <row r="401" spans="1:10" ht="13" x14ac:dyDescent="0.3">
      <c r="A401" s="589" t="s">
        <v>534</v>
      </c>
      <c r="B401" s="590"/>
      <c r="C401" s="590"/>
      <c r="D401" s="591"/>
      <c r="E401" s="592">
        <f>SUM(E391:E400)</f>
        <v>0</v>
      </c>
      <c r="F401" s="593"/>
      <c r="G401" s="592">
        <f>SUM(G391:G400)</f>
        <v>0</v>
      </c>
      <c r="H401" s="593"/>
      <c r="I401" s="592">
        <f>SUM(I391:I400)</f>
        <v>0</v>
      </c>
      <c r="J401" s="593"/>
    </row>
    <row r="402" spans="1:10" ht="13.15" customHeight="1" x14ac:dyDescent="0.25">
      <c r="A402" s="535" t="s">
        <v>860</v>
      </c>
      <c r="B402" s="579"/>
      <c r="C402" s="579"/>
      <c r="D402" s="579"/>
      <c r="E402" s="579"/>
      <c r="F402" s="579"/>
      <c r="G402" s="579"/>
      <c r="H402" s="579"/>
      <c r="I402" s="579"/>
      <c r="J402" s="580"/>
    </row>
    <row r="403" spans="1:10" ht="13.15" customHeight="1" x14ac:dyDescent="0.25">
      <c r="A403" s="538" t="s">
        <v>861</v>
      </c>
      <c r="B403" s="581"/>
      <c r="C403" s="581"/>
      <c r="D403" s="581"/>
      <c r="E403" s="581"/>
      <c r="F403" s="581"/>
      <c r="G403" s="581"/>
      <c r="H403" s="581"/>
      <c r="I403" s="581"/>
      <c r="J403" s="582"/>
    </row>
    <row r="404" spans="1:10" ht="13.15" customHeight="1" x14ac:dyDescent="0.25">
      <c r="A404" s="538" t="s">
        <v>862</v>
      </c>
      <c r="B404" s="581"/>
      <c r="C404" s="581"/>
      <c r="D404" s="581"/>
      <c r="E404" s="581"/>
      <c r="F404" s="581"/>
      <c r="G404" s="581"/>
      <c r="H404" s="581"/>
      <c r="I404" s="581"/>
      <c r="J404" s="582"/>
    </row>
    <row r="405" spans="1:10" ht="13.15" customHeight="1" x14ac:dyDescent="0.25">
      <c r="A405" s="541" t="s">
        <v>863</v>
      </c>
      <c r="B405" s="583"/>
      <c r="C405" s="583"/>
      <c r="D405" s="583"/>
      <c r="E405" s="583"/>
      <c r="F405" s="583"/>
      <c r="G405" s="583"/>
      <c r="H405" s="583"/>
      <c r="I405" s="583"/>
      <c r="J405" s="584"/>
    </row>
    <row r="406" spans="1:10" x14ac:dyDescent="0.25">
      <c r="A406" s="521"/>
      <c r="B406" s="522"/>
      <c r="C406" s="522"/>
      <c r="D406" s="522"/>
      <c r="E406" s="522"/>
      <c r="F406" s="522"/>
      <c r="G406" s="522"/>
      <c r="H406" s="522"/>
      <c r="I406" s="522"/>
      <c r="J406" s="523"/>
    </row>
    <row r="407" spans="1:10" x14ac:dyDescent="0.25">
      <c r="A407" s="524"/>
      <c r="B407" s="544"/>
      <c r="C407" s="544"/>
      <c r="D407" s="544"/>
      <c r="E407" s="544"/>
      <c r="F407" s="544"/>
      <c r="G407" s="544"/>
      <c r="H407" s="544"/>
      <c r="I407" s="544"/>
      <c r="J407" s="526"/>
    </row>
    <row r="408" spans="1:10" x14ac:dyDescent="0.25">
      <c r="A408" s="524"/>
      <c r="B408" s="544"/>
      <c r="C408" s="544"/>
      <c r="D408" s="544"/>
      <c r="E408" s="544"/>
      <c r="F408" s="544"/>
      <c r="G408" s="544"/>
      <c r="H408" s="544"/>
      <c r="I408" s="544"/>
      <c r="J408" s="526"/>
    </row>
    <row r="409" spans="1:10" x14ac:dyDescent="0.25">
      <c r="A409" s="524"/>
      <c r="B409" s="544"/>
      <c r="C409" s="544"/>
      <c r="D409" s="544"/>
      <c r="E409" s="544"/>
      <c r="F409" s="544"/>
      <c r="G409" s="544"/>
      <c r="H409" s="544"/>
      <c r="I409" s="544"/>
      <c r="J409" s="526"/>
    </row>
    <row r="410" spans="1:10" x14ac:dyDescent="0.25">
      <c r="A410" s="524"/>
      <c r="B410" s="544"/>
      <c r="C410" s="544"/>
      <c r="D410" s="544"/>
      <c r="E410" s="544"/>
      <c r="F410" s="544"/>
      <c r="G410" s="544"/>
      <c r="H410" s="544"/>
      <c r="I410" s="544"/>
      <c r="J410" s="526"/>
    </row>
    <row r="411" spans="1:10" x14ac:dyDescent="0.25">
      <c r="A411" s="524"/>
      <c r="B411" s="544"/>
      <c r="C411" s="544"/>
      <c r="D411" s="544"/>
      <c r="E411" s="544"/>
      <c r="F411" s="544"/>
      <c r="G411" s="544"/>
      <c r="H411" s="544"/>
      <c r="I411" s="544"/>
      <c r="J411" s="526"/>
    </row>
    <row r="412" spans="1:10" x14ac:dyDescent="0.25">
      <c r="A412" s="524"/>
      <c r="B412" s="544"/>
      <c r="C412" s="544"/>
      <c r="D412" s="544"/>
      <c r="E412" s="544"/>
      <c r="F412" s="544"/>
      <c r="G412" s="544"/>
      <c r="H412" s="544"/>
      <c r="I412" s="544"/>
      <c r="J412" s="526"/>
    </row>
    <row r="413" spans="1:10" x14ac:dyDescent="0.25">
      <c r="A413" s="524"/>
      <c r="B413" s="544"/>
      <c r="C413" s="544"/>
      <c r="D413" s="544"/>
      <c r="E413" s="544"/>
      <c r="F413" s="544"/>
      <c r="G413" s="544"/>
      <c r="H413" s="544"/>
      <c r="I413" s="544"/>
      <c r="J413" s="526"/>
    </row>
    <row r="414" spans="1:10" x14ac:dyDescent="0.25">
      <c r="A414" s="524"/>
      <c r="B414" s="544"/>
      <c r="C414" s="544"/>
      <c r="D414" s="544"/>
      <c r="E414" s="544"/>
      <c r="F414" s="544"/>
      <c r="G414" s="544"/>
      <c r="H414" s="544"/>
      <c r="I414" s="544"/>
      <c r="J414" s="526"/>
    </row>
    <row r="415" spans="1:10" x14ac:dyDescent="0.25">
      <c r="A415" s="524"/>
      <c r="B415" s="544"/>
      <c r="C415" s="544"/>
      <c r="D415" s="544"/>
      <c r="E415" s="544"/>
      <c r="F415" s="544"/>
      <c r="G415" s="544"/>
      <c r="H415" s="544"/>
      <c r="I415" s="544"/>
      <c r="J415" s="526"/>
    </row>
    <row r="416" spans="1:10" x14ac:dyDescent="0.25">
      <c r="A416" s="524"/>
      <c r="B416" s="544"/>
      <c r="C416" s="544"/>
      <c r="D416" s="544"/>
      <c r="E416" s="544"/>
      <c r="F416" s="544"/>
      <c r="G416" s="544"/>
      <c r="H416" s="544"/>
      <c r="I416" s="544"/>
      <c r="J416" s="526"/>
    </row>
    <row r="417" spans="1:10" x14ac:dyDescent="0.25">
      <c r="A417" s="524"/>
      <c r="B417" s="544"/>
      <c r="C417" s="544"/>
      <c r="D417" s="544"/>
      <c r="E417" s="544"/>
      <c r="F417" s="544"/>
      <c r="G417" s="544"/>
      <c r="H417" s="544"/>
      <c r="I417" s="544"/>
      <c r="J417" s="526"/>
    </row>
    <row r="418" spans="1:10" x14ac:dyDescent="0.25">
      <c r="A418" s="524"/>
      <c r="B418" s="544"/>
      <c r="C418" s="544"/>
      <c r="D418" s="544"/>
      <c r="E418" s="544"/>
      <c r="F418" s="544"/>
      <c r="G418" s="544"/>
      <c r="H418" s="544"/>
      <c r="I418" s="544"/>
      <c r="J418" s="526"/>
    </row>
    <row r="419" spans="1:10" x14ac:dyDescent="0.25">
      <c r="A419" s="524"/>
      <c r="B419" s="544"/>
      <c r="C419" s="544"/>
      <c r="D419" s="544"/>
      <c r="E419" s="544"/>
      <c r="F419" s="544"/>
      <c r="G419" s="544"/>
      <c r="H419" s="544"/>
      <c r="I419" s="544"/>
      <c r="J419" s="526"/>
    </row>
    <row r="420" spans="1:10" x14ac:dyDescent="0.25">
      <c r="A420" s="524"/>
      <c r="B420" s="544"/>
      <c r="C420" s="544"/>
      <c r="D420" s="544"/>
      <c r="E420" s="544"/>
      <c r="F420" s="544"/>
      <c r="G420" s="544"/>
      <c r="H420" s="544"/>
      <c r="I420" s="544"/>
      <c r="J420" s="526"/>
    </row>
    <row r="421" spans="1:10" x14ac:dyDescent="0.25">
      <c r="A421" s="524"/>
      <c r="B421" s="544"/>
      <c r="C421" s="544"/>
      <c r="D421" s="544"/>
      <c r="E421" s="544"/>
      <c r="F421" s="544"/>
      <c r="G421" s="544"/>
      <c r="H421" s="544"/>
      <c r="I421" s="544"/>
      <c r="J421" s="526"/>
    </row>
    <row r="422" spans="1:10" x14ac:dyDescent="0.25">
      <c r="A422" s="524"/>
      <c r="B422" s="544"/>
      <c r="C422" s="544"/>
      <c r="D422" s="544"/>
      <c r="E422" s="544"/>
      <c r="F422" s="544"/>
      <c r="G422" s="544"/>
      <c r="H422" s="544"/>
      <c r="I422" s="544"/>
      <c r="J422" s="526"/>
    </row>
    <row r="423" spans="1:10" x14ac:dyDescent="0.25">
      <c r="A423" s="524"/>
      <c r="B423" s="544"/>
      <c r="C423" s="544"/>
      <c r="D423" s="544"/>
      <c r="E423" s="544"/>
      <c r="F423" s="544"/>
      <c r="G423" s="544"/>
      <c r="H423" s="544"/>
      <c r="I423" s="544"/>
      <c r="J423" s="526"/>
    </row>
    <row r="424" spans="1:10" x14ac:dyDescent="0.25">
      <c r="A424" s="524"/>
      <c r="B424" s="544"/>
      <c r="C424" s="544"/>
      <c r="D424" s="544"/>
      <c r="E424" s="544"/>
      <c r="F424" s="544"/>
      <c r="G424" s="544"/>
      <c r="H424" s="544"/>
      <c r="I424" s="544"/>
      <c r="J424" s="526"/>
    </row>
    <row r="425" spans="1:10" x14ac:dyDescent="0.25">
      <c r="A425" s="524"/>
      <c r="B425" s="544"/>
      <c r="C425" s="544"/>
      <c r="D425" s="544"/>
      <c r="E425" s="544"/>
      <c r="F425" s="544"/>
      <c r="G425" s="544"/>
      <c r="H425" s="544"/>
      <c r="I425" s="544"/>
      <c r="J425" s="526"/>
    </row>
    <row r="426" spans="1:10" x14ac:dyDescent="0.25">
      <c r="A426" s="524"/>
      <c r="B426" s="544"/>
      <c r="C426" s="544"/>
      <c r="D426" s="544"/>
      <c r="E426" s="544"/>
      <c r="F426" s="544"/>
      <c r="G426" s="544"/>
      <c r="H426" s="544"/>
      <c r="I426" s="544"/>
      <c r="J426" s="526"/>
    </row>
    <row r="427" spans="1:10" x14ac:dyDescent="0.25">
      <c r="A427" s="524"/>
      <c r="B427" s="544"/>
      <c r="C427" s="544"/>
      <c r="D427" s="544"/>
      <c r="E427" s="544"/>
      <c r="F427" s="544"/>
      <c r="G427" s="544"/>
      <c r="H427" s="544"/>
      <c r="I427" s="544"/>
      <c r="J427" s="526"/>
    </row>
    <row r="428" spans="1:10" x14ac:dyDescent="0.25">
      <c r="A428" s="524"/>
      <c r="B428" s="544"/>
      <c r="C428" s="544"/>
      <c r="D428" s="544"/>
      <c r="E428" s="544"/>
      <c r="F428" s="544"/>
      <c r="G428" s="544"/>
      <c r="H428" s="544"/>
      <c r="I428" s="544"/>
      <c r="J428" s="526"/>
    </row>
    <row r="429" spans="1:10" x14ac:dyDescent="0.25">
      <c r="A429" s="524"/>
      <c r="B429" s="544"/>
      <c r="C429" s="544"/>
      <c r="D429" s="544"/>
      <c r="E429" s="544"/>
      <c r="F429" s="544"/>
      <c r="G429" s="544"/>
      <c r="H429" s="544"/>
      <c r="I429" s="544"/>
      <c r="J429" s="526"/>
    </row>
    <row r="430" spans="1:10" x14ac:dyDescent="0.25">
      <c r="A430" s="524"/>
      <c r="B430" s="544"/>
      <c r="C430" s="544"/>
      <c r="D430" s="544"/>
      <c r="E430" s="544"/>
      <c r="F430" s="544"/>
      <c r="G430" s="544"/>
      <c r="H430" s="544"/>
      <c r="I430" s="544"/>
      <c r="J430" s="526"/>
    </row>
    <row r="431" spans="1:10" x14ac:dyDescent="0.25">
      <c r="A431" s="524"/>
      <c r="B431" s="544"/>
      <c r="C431" s="544"/>
      <c r="D431" s="544"/>
      <c r="E431" s="544"/>
      <c r="F431" s="544"/>
      <c r="G431" s="544"/>
      <c r="H431" s="544"/>
      <c r="I431" s="544"/>
      <c r="J431" s="526"/>
    </row>
    <row r="432" spans="1:10" x14ac:dyDescent="0.25">
      <c r="A432" s="524"/>
      <c r="B432" s="544"/>
      <c r="C432" s="544"/>
      <c r="D432" s="544"/>
      <c r="E432" s="544"/>
      <c r="F432" s="544"/>
      <c r="G432" s="544"/>
      <c r="H432" s="544"/>
      <c r="I432" s="544"/>
      <c r="J432" s="526"/>
    </row>
    <row r="433" spans="1:10" x14ac:dyDescent="0.25">
      <c r="A433" s="524"/>
      <c r="B433" s="544"/>
      <c r="C433" s="544"/>
      <c r="D433" s="544"/>
      <c r="E433" s="544"/>
      <c r="F433" s="544"/>
      <c r="G433" s="544"/>
      <c r="H433" s="544"/>
      <c r="I433" s="544"/>
      <c r="J433" s="526"/>
    </row>
    <row r="434" spans="1:10" x14ac:dyDescent="0.25">
      <c r="A434" s="524"/>
      <c r="B434" s="544"/>
      <c r="C434" s="544"/>
      <c r="D434" s="544"/>
      <c r="E434" s="544"/>
      <c r="F434" s="544"/>
      <c r="G434" s="544"/>
      <c r="H434" s="544"/>
      <c r="I434" s="544"/>
      <c r="J434" s="526"/>
    </row>
    <row r="435" spans="1:10" x14ac:dyDescent="0.25">
      <c r="A435" s="524"/>
      <c r="B435" s="544"/>
      <c r="C435" s="544"/>
      <c r="D435" s="544"/>
      <c r="E435" s="544"/>
      <c r="F435" s="544"/>
      <c r="G435" s="544"/>
      <c r="H435" s="544"/>
      <c r="I435" s="544"/>
      <c r="J435" s="526"/>
    </row>
    <row r="436" spans="1:10" x14ac:dyDescent="0.25">
      <c r="A436" s="527"/>
      <c r="B436" s="528"/>
      <c r="C436" s="528"/>
      <c r="D436" s="528"/>
      <c r="E436" s="528"/>
      <c r="F436" s="528"/>
      <c r="G436" s="528"/>
      <c r="H436" s="528"/>
      <c r="I436" s="528"/>
      <c r="J436" s="529"/>
    </row>
    <row r="437" spans="1:10" x14ac:dyDescent="0.25">
      <c r="A437" s="174"/>
      <c r="B437" s="174"/>
      <c r="C437" s="174"/>
      <c r="D437" s="174"/>
      <c r="E437" s="174"/>
      <c r="F437" s="174"/>
      <c r="G437" s="174"/>
      <c r="H437" s="174"/>
      <c r="I437" s="174"/>
      <c r="J437" s="174"/>
    </row>
    <row r="438" spans="1:10" ht="15.5" x14ac:dyDescent="0.35">
      <c r="A438" s="379" t="s">
        <v>848</v>
      </c>
      <c r="B438" s="380"/>
      <c r="C438" s="380"/>
      <c r="D438" s="380"/>
      <c r="E438" s="380"/>
      <c r="F438" s="380"/>
      <c r="G438" s="380"/>
      <c r="H438" s="377" t="str">
        <f>'CONTACT INFORMATION'!$A$24</f>
        <v>San Diego</v>
      </c>
      <c r="I438" s="377"/>
      <c r="J438" s="378"/>
    </row>
    <row r="439" spans="1:10" ht="15.5" x14ac:dyDescent="0.35">
      <c r="A439" s="47"/>
      <c r="B439" s="47"/>
      <c r="C439" s="47"/>
      <c r="D439" s="47"/>
      <c r="E439" s="47"/>
      <c r="F439" s="47"/>
      <c r="G439" s="47"/>
      <c r="H439" s="47"/>
      <c r="I439" s="47"/>
      <c r="J439" s="47"/>
    </row>
    <row r="440" spans="1:10" ht="14" x14ac:dyDescent="0.3">
      <c r="A440" s="559" t="s">
        <v>904</v>
      </c>
      <c r="B440" s="560"/>
      <c r="C440" s="560"/>
      <c r="D440" s="560"/>
      <c r="E440" s="560"/>
      <c r="F440" s="560"/>
      <c r="G440" s="560"/>
      <c r="H440" s="560"/>
      <c r="I440" s="560"/>
      <c r="J440" s="561"/>
    </row>
    <row r="441" spans="1:10" ht="13.15" customHeight="1" x14ac:dyDescent="0.25">
      <c r="A441" s="562" t="s">
        <v>854</v>
      </c>
      <c r="B441" s="613"/>
      <c r="C441" s="613"/>
      <c r="D441" s="614"/>
      <c r="E441" s="565"/>
      <c r="F441" s="566"/>
      <c r="G441" s="566"/>
      <c r="H441" s="566"/>
      <c r="I441" s="566"/>
      <c r="J441" s="567"/>
    </row>
    <row r="442" spans="1:10" ht="13.15" customHeight="1" x14ac:dyDescent="0.25">
      <c r="A442" s="571" t="s">
        <v>853</v>
      </c>
      <c r="B442" s="572"/>
      <c r="C442" s="572"/>
      <c r="D442" s="573"/>
      <c r="E442" s="568"/>
      <c r="F442" s="569"/>
      <c r="G442" s="569"/>
      <c r="H442" s="569"/>
      <c r="I442" s="569"/>
      <c r="J442" s="570"/>
    </row>
    <row r="443" spans="1:10" x14ac:dyDescent="0.25">
      <c r="A443" s="615" t="s">
        <v>808</v>
      </c>
      <c r="B443" s="616"/>
      <c r="C443" s="616"/>
      <c r="D443" s="617"/>
      <c r="E443" s="576"/>
      <c r="F443" s="577"/>
      <c r="G443" s="577"/>
      <c r="H443" s="577"/>
      <c r="I443" s="577"/>
      <c r="J443" s="578"/>
    </row>
    <row r="444" spans="1:10" ht="13.15" customHeight="1" x14ac:dyDescent="0.25">
      <c r="A444" s="48"/>
      <c r="B444" s="49"/>
      <c r="C444" s="49"/>
      <c r="D444" s="49"/>
      <c r="E444" s="610" t="s">
        <v>535</v>
      </c>
      <c r="F444" s="610"/>
      <c r="G444" s="610" t="s">
        <v>533</v>
      </c>
      <c r="H444" s="610"/>
      <c r="I444" s="611" t="s">
        <v>849</v>
      </c>
      <c r="J444" s="612"/>
    </row>
    <row r="445" spans="1:10" x14ac:dyDescent="0.25">
      <c r="A445" s="599" t="s">
        <v>527</v>
      </c>
      <c r="B445" s="600"/>
      <c r="C445" s="600"/>
      <c r="D445" s="601"/>
      <c r="E445" s="606"/>
      <c r="F445" s="607"/>
      <c r="G445" s="606"/>
      <c r="H445" s="607"/>
      <c r="I445" s="608"/>
      <c r="J445" s="609"/>
    </row>
    <row r="446" spans="1:10" x14ac:dyDescent="0.25">
      <c r="A446" s="594" t="s">
        <v>528</v>
      </c>
      <c r="B446" s="595"/>
      <c r="C446" s="595"/>
      <c r="D446" s="596"/>
      <c r="E446" s="585"/>
      <c r="F446" s="586"/>
      <c r="G446" s="587"/>
      <c r="H446" s="588"/>
      <c r="I446" s="597"/>
      <c r="J446" s="598"/>
    </row>
    <row r="447" spans="1:10" x14ac:dyDescent="0.25">
      <c r="A447" s="599" t="s">
        <v>529</v>
      </c>
      <c r="B447" s="600"/>
      <c r="C447" s="600"/>
      <c r="D447" s="601"/>
      <c r="E447" s="606"/>
      <c r="F447" s="607"/>
      <c r="G447" s="606"/>
      <c r="H447" s="607"/>
      <c r="I447" s="608"/>
      <c r="J447" s="609"/>
    </row>
    <row r="448" spans="1:10" x14ac:dyDescent="0.25">
      <c r="A448" s="594" t="s">
        <v>530</v>
      </c>
      <c r="B448" s="595"/>
      <c r="C448" s="595"/>
      <c r="D448" s="596"/>
      <c r="E448" s="585"/>
      <c r="F448" s="586"/>
      <c r="G448" s="587"/>
      <c r="H448" s="588"/>
      <c r="I448" s="597"/>
      <c r="J448" s="598"/>
    </row>
    <row r="449" spans="1:10" x14ac:dyDescent="0.25">
      <c r="A449" s="599" t="s">
        <v>531</v>
      </c>
      <c r="B449" s="600"/>
      <c r="C449" s="600"/>
      <c r="D449" s="601"/>
      <c r="E449" s="606"/>
      <c r="F449" s="607"/>
      <c r="G449" s="606"/>
      <c r="H449" s="607"/>
      <c r="I449" s="608"/>
      <c r="J449" s="609"/>
    </row>
    <row r="450" spans="1:10" x14ac:dyDescent="0.25">
      <c r="A450" s="594" t="s">
        <v>532</v>
      </c>
      <c r="B450" s="595"/>
      <c r="C450" s="595"/>
      <c r="D450" s="596"/>
      <c r="E450" s="585"/>
      <c r="F450" s="586"/>
      <c r="G450" s="587"/>
      <c r="H450" s="588"/>
      <c r="I450" s="597"/>
      <c r="J450" s="598"/>
    </row>
    <row r="451" spans="1:10" x14ac:dyDescent="0.25">
      <c r="A451" s="599" t="s">
        <v>537</v>
      </c>
      <c r="B451" s="600"/>
      <c r="C451" s="600"/>
      <c r="D451" s="601"/>
      <c r="E451" s="602"/>
      <c r="F451" s="603"/>
      <c r="G451" s="602"/>
      <c r="H451" s="603"/>
      <c r="I451" s="604"/>
      <c r="J451" s="605"/>
    </row>
    <row r="452" spans="1:10" x14ac:dyDescent="0.25">
      <c r="A452" s="545"/>
      <c r="B452" s="546"/>
      <c r="C452" s="546"/>
      <c r="D452" s="547"/>
      <c r="E452" s="585"/>
      <c r="F452" s="586"/>
      <c r="G452" s="587"/>
      <c r="H452" s="588"/>
      <c r="I452" s="587"/>
      <c r="J452" s="588"/>
    </row>
    <row r="453" spans="1:10" x14ac:dyDescent="0.25">
      <c r="A453" s="545"/>
      <c r="B453" s="546"/>
      <c r="C453" s="546"/>
      <c r="D453" s="547"/>
      <c r="E453" s="585"/>
      <c r="F453" s="586"/>
      <c r="G453" s="587"/>
      <c r="H453" s="588"/>
      <c r="I453" s="587"/>
      <c r="J453" s="588"/>
    </row>
    <row r="454" spans="1:10" x14ac:dyDescent="0.25">
      <c r="A454" s="545"/>
      <c r="B454" s="546"/>
      <c r="C454" s="546"/>
      <c r="D454" s="547"/>
      <c r="E454" s="585"/>
      <c r="F454" s="586"/>
      <c r="G454" s="587"/>
      <c r="H454" s="588"/>
      <c r="I454" s="587"/>
      <c r="J454" s="588"/>
    </row>
    <row r="455" spans="1:10" ht="13" x14ac:dyDescent="0.3">
      <c r="A455" s="589" t="s">
        <v>534</v>
      </c>
      <c r="B455" s="590"/>
      <c r="C455" s="590"/>
      <c r="D455" s="591"/>
      <c r="E455" s="592">
        <f>SUM(E445:E454)</f>
        <v>0</v>
      </c>
      <c r="F455" s="593"/>
      <c r="G455" s="592">
        <f>SUM(G445:G454)</f>
        <v>0</v>
      </c>
      <c r="H455" s="593"/>
      <c r="I455" s="592">
        <f>SUM(I445:I454)</f>
        <v>0</v>
      </c>
      <c r="J455" s="593"/>
    </row>
    <row r="456" spans="1:10" ht="13.15" customHeight="1" x14ac:dyDescent="0.25">
      <c r="A456" s="535" t="s">
        <v>860</v>
      </c>
      <c r="B456" s="579"/>
      <c r="C456" s="579"/>
      <c r="D456" s="579"/>
      <c r="E456" s="579"/>
      <c r="F456" s="579"/>
      <c r="G456" s="579"/>
      <c r="H456" s="579"/>
      <c r="I456" s="579"/>
      <c r="J456" s="580"/>
    </row>
    <row r="457" spans="1:10" ht="13.15" customHeight="1" x14ac:dyDescent="0.25">
      <c r="A457" s="538" t="s">
        <v>861</v>
      </c>
      <c r="B457" s="581"/>
      <c r="C457" s="581"/>
      <c r="D457" s="581"/>
      <c r="E457" s="581"/>
      <c r="F457" s="581"/>
      <c r="G457" s="581"/>
      <c r="H457" s="581"/>
      <c r="I457" s="581"/>
      <c r="J457" s="582"/>
    </row>
    <row r="458" spans="1:10" ht="13.15" customHeight="1" x14ac:dyDescent="0.25">
      <c r="A458" s="538" t="s">
        <v>862</v>
      </c>
      <c r="B458" s="581"/>
      <c r="C458" s="581"/>
      <c r="D458" s="581"/>
      <c r="E458" s="581"/>
      <c r="F458" s="581"/>
      <c r="G458" s="581"/>
      <c r="H458" s="581"/>
      <c r="I458" s="581"/>
      <c r="J458" s="582"/>
    </row>
    <row r="459" spans="1:10" ht="13.15" customHeight="1" x14ac:dyDescent="0.25">
      <c r="A459" s="541" t="s">
        <v>863</v>
      </c>
      <c r="B459" s="583"/>
      <c r="C459" s="583"/>
      <c r="D459" s="583"/>
      <c r="E459" s="583"/>
      <c r="F459" s="583"/>
      <c r="G459" s="583"/>
      <c r="H459" s="583"/>
      <c r="I459" s="583"/>
      <c r="J459" s="584"/>
    </row>
    <row r="460" spans="1:10" x14ac:dyDescent="0.25">
      <c r="A460" s="521"/>
      <c r="B460" s="522"/>
      <c r="C460" s="522"/>
      <c r="D460" s="522"/>
      <c r="E460" s="522"/>
      <c r="F460" s="522"/>
      <c r="G460" s="522"/>
      <c r="H460" s="522"/>
      <c r="I460" s="522"/>
      <c r="J460" s="523"/>
    </row>
    <row r="461" spans="1:10" x14ac:dyDescent="0.25">
      <c r="A461" s="524"/>
      <c r="B461" s="544"/>
      <c r="C461" s="544"/>
      <c r="D461" s="544"/>
      <c r="E461" s="544"/>
      <c r="F461" s="544"/>
      <c r="G461" s="544"/>
      <c r="H461" s="544"/>
      <c r="I461" s="544"/>
      <c r="J461" s="526"/>
    </row>
    <row r="462" spans="1:10" x14ac:dyDescent="0.25">
      <c r="A462" s="524"/>
      <c r="B462" s="544"/>
      <c r="C462" s="544"/>
      <c r="D462" s="544"/>
      <c r="E462" s="544"/>
      <c r="F462" s="544"/>
      <c r="G462" s="544"/>
      <c r="H462" s="544"/>
      <c r="I462" s="544"/>
      <c r="J462" s="526"/>
    </row>
    <row r="463" spans="1:10" x14ac:dyDescent="0.25">
      <c r="A463" s="524"/>
      <c r="B463" s="544"/>
      <c r="C463" s="544"/>
      <c r="D463" s="544"/>
      <c r="E463" s="544"/>
      <c r="F463" s="544"/>
      <c r="G463" s="544"/>
      <c r="H463" s="544"/>
      <c r="I463" s="544"/>
      <c r="J463" s="526"/>
    </row>
    <row r="464" spans="1:10" x14ac:dyDescent="0.25">
      <c r="A464" s="524"/>
      <c r="B464" s="544"/>
      <c r="C464" s="544"/>
      <c r="D464" s="544"/>
      <c r="E464" s="544"/>
      <c r="F464" s="544"/>
      <c r="G464" s="544"/>
      <c r="H464" s="544"/>
      <c r="I464" s="544"/>
      <c r="J464" s="526"/>
    </row>
    <row r="465" spans="1:10" x14ac:dyDescent="0.25">
      <c r="A465" s="524"/>
      <c r="B465" s="544"/>
      <c r="C465" s="544"/>
      <c r="D465" s="544"/>
      <c r="E465" s="544"/>
      <c r="F465" s="544"/>
      <c r="G465" s="544"/>
      <c r="H465" s="544"/>
      <c r="I465" s="544"/>
      <c r="J465" s="526"/>
    </row>
    <row r="466" spans="1:10" x14ac:dyDescent="0.25">
      <c r="A466" s="524"/>
      <c r="B466" s="544"/>
      <c r="C466" s="544"/>
      <c r="D466" s="544"/>
      <c r="E466" s="544"/>
      <c r="F466" s="544"/>
      <c r="G466" s="544"/>
      <c r="H466" s="544"/>
      <c r="I466" s="544"/>
      <c r="J466" s="526"/>
    </row>
    <row r="467" spans="1:10" x14ac:dyDescent="0.25">
      <c r="A467" s="524"/>
      <c r="B467" s="544"/>
      <c r="C467" s="544"/>
      <c r="D467" s="544"/>
      <c r="E467" s="544"/>
      <c r="F467" s="544"/>
      <c r="G467" s="544"/>
      <c r="H467" s="544"/>
      <c r="I467" s="544"/>
      <c r="J467" s="526"/>
    </row>
    <row r="468" spans="1:10" x14ac:dyDescent="0.25">
      <c r="A468" s="524"/>
      <c r="B468" s="544"/>
      <c r="C468" s="544"/>
      <c r="D468" s="544"/>
      <c r="E468" s="544"/>
      <c r="F468" s="544"/>
      <c r="G468" s="544"/>
      <c r="H468" s="544"/>
      <c r="I468" s="544"/>
      <c r="J468" s="526"/>
    </row>
    <row r="469" spans="1:10" x14ac:dyDescent="0.25">
      <c r="A469" s="524"/>
      <c r="B469" s="544"/>
      <c r="C469" s="544"/>
      <c r="D469" s="544"/>
      <c r="E469" s="544"/>
      <c r="F469" s="544"/>
      <c r="G469" s="544"/>
      <c r="H469" s="544"/>
      <c r="I469" s="544"/>
      <c r="J469" s="526"/>
    </row>
    <row r="470" spans="1:10" x14ac:dyDescent="0.25">
      <c r="A470" s="524"/>
      <c r="B470" s="544"/>
      <c r="C470" s="544"/>
      <c r="D470" s="544"/>
      <c r="E470" s="544"/>
      <c r="F470" s="544"/>
      <c r="G470" s="544"/>
      <c r="H470" s="544"/>
      <c r="I470" s="544"/>
      <c r="J470" s="526"/>
    </row>
    <row r="471" spans="1:10" x14ac:dyDescent="0.25">
      <c r="A471" s="524"/>
      <c r="B471" s="544"/>
      <c r="C471" s="544"/>
      <c r="D471" s="544"/>
      <c r="E471" s="544"/>
      <c r="F471" s="544"/>
      <c r="G471" s="544"/>
      <c r="H471" s="544"/>
      <c r="I471" s="544"/>
      <c r="J471" s="526"/>
    </row>
    <row r="472" spans="1:10" x14ac:dyDescent="0.25">
      <c r="A472" s="524"/>
      <c r="B472" s="544"/>
      <c r="C472" s="544"/>
      <c r="D472" s="544"/>
      <c r="E472" s="544"/>
      <c r="F472" s="544"/>
      <c r="G472" s="544"/>
      <c r="H472" s="544"/>
      <c r="I472" s="544"/>
      <c r="J472" s="526"/>
    </row>
    <row r="473" spans="1:10" x14ac:dyDescent="0.25">
      <c r="A473" s="524"/>
      <c r="B473" s="544"/>
      <c r="C473" s="544"/>
      <c r="D473" s="544"/>
      <c r="E473" s="544"/>
      <c r="F473" s="544"/>
      <c r="G473" s="544"/>
      <c r="H473" s="544"/>
      <c r="I473" s="544"/>
      <c r="J473" s="526"/>
    </row>
    <row r="474" spans="1:10" x14ac:dyDescent="0.25">
      <c r="A474" s="524"/>
      <c r="B474" s="544"/>
      <c r="C474" s="544"/>
      <c r="D474" s="544"/>
      <c r="E474" s="544"/>
      <c r="F474" s="544"/>
      <c r="G474" s="544"/>
      <c r="H474" s="544"/>
      <c r="I474" s="544"/>
      <c r="J474" s="526"/>
    </row>
    <row r="475" spans="1:10" x14ac:dyDescent="0.25">
      <c r="A475" s="524"/>
      <c r="B475" s="544"/>
      <c r="C475" s="544"/>
      <c r="D475" s="544"/>
      <c r="E475" s="544"/>
      <c r="F475" s="544"/>
      <c r="G475" s="544"/>
      <c r="H475" s="544"/>
      <c r="I475" s="544"/>
      <c r="J475" s="526"/>
    </row>
    <row r="476" spans="1:10" x14ac:dyDescent="0.25">
      <c r="A476" s="524"/>
      <c r="B476" s="544"/>
      <c r="C476" s="544"/>
      <c r="D476" s="544"/>
      <c r="E476" s="544"/>
      <c r="F476" s="544"/>
      <c r="G476" s="544"/>
      <c r="H476" s="544"/>
      <c r="I476" s="544"/>
      <c r="J476" s="526"/>
    </row>
    <row r="477" spans="1:10" x14ac:dyDescent="0.25">
      <c r="A477" s="524"/>
      <c r="B477" s="544"/>
      <c r="C477" s="544"/>
      <c r="D477" s="544"/>
      <c r="E477" s="544"/>
      <c r="F477" s="544"/>
      <c r="G477" s="544"/>
      <c r="H477" s="544"/>
      <c r="I477" s="544"/>
      <c r="J477" s="526"/>
    </row>
    <row r="478" spans="1:10" x14ac:dyDescent="0.25">
      <c r="A478" s="524"/>
      <c r="B478" s="544"/>
      <c r="C478" s="544"/>
      <c r="D478" s="544"/>
      <c r="E478" s="544"/>
      <c r="F478" s="544"/>
      <c r="G478" s="544"/>
      <c r="H478" s="544"/>
      <c r="I478" s="544"/>
      <c r="J478" s="526"/>
    </row>
    <row r="479" spans="1:10" x14ac:dyDescent="0.25">
      <c r="A479" s="524"/>
      <c r="B479" s="544"/>
      <c r="C479" s="544"/>
      <c r="D479" s="544"/>
      <c r="E479" s="544"/>
      <c r="F479" s="544"/>
      <c r="G479" s="544"/>
      <c r="H479" s="544"/>
      <c r="I479" s="544"/>
      <c r="J479" s="526"/>
    </row>
    <row r="480" spans="1:10" x14ac:dyDescent="0.25">
      <c r="A480" s="524"/>
      <c r="B480" s="544"/>
      <c r="C480" s="544"/>
      <c r="D480" s="544"/>
      <c r="E480" s="544"/>
      <c r="F480" s="544"/>
      <c r="G480" s="544"/>
      <c r="H480" s="544"/>
      <c r="I480" s="544"/>
      <c r="J480" s="526"/>
    </row>
    <row r="481" spans="1:10" x14ac:dyDescent="0.25">
      <c r="A481" s="524"/>
      <c r="B481" s="544"/>
      <c r="C481" s="544"/>
      <c r="D481" s="544"/>
      <c r="E481" s="544"/>
      <c r="F481" s="544"/>
      <c r="G481" s="544"/>
      <c r="H481" s="544"/>
      <c r="I481" s="544"/>
      <c r="J481" s="526"/>
    </row>
    <row r="482" spans="1:10" x14ac:dyDescent="0.25">
      <c r="A482" s="524"/>
      <c r="B482" s="544"/>
      <c r="C482" s="544"/>
      <c r="D482" s="544"/>
      <c r="E482" s="544"/>
      <c r="F482" s="544"/>
      <c r="G482" s="544"/>
      <c r="H482" s="544"/>
      <c r="I482" s="544"/>
      <c r="J482" s="526"/>
    </row>
    <row r="483" spans="1:10" x14ac:dyDescent="0.25">
      <c r="A483" s="524"/>
      <c r="B483" s="544"/>
      <c r="C483" s="544"/>
      <c r="D483" s="544"/>
      <c r="E483" s="544"/>
      <c r="F483" s="544"/>
      <c r="G483" s="544"/>
      <c r="H483" s="544"/>
      <c r="I483" s="544"/>
      <c r="J483" s="526"/>
    </row>
    <row r="484" spans="1:10" x14ac:dyDescent="0.25">
      <c r="A484" s="524"/>
      <c r="B484" s="544"/>
      <c r="C484" s="544"/>
      <c r="D484" s="544"/>
      <c r="E484" s="544"/>
      <c r="F484" s="544"/>
      <c r="G484" s="544"/>
      <c r="H484" s="544"/>
      <c r="I484" s="544"/>
      <c r="J484" s="526"/>
    </row>
    <row r="485" spans="1:10" x14ac:dyDescent="0.25">
      <c r="A485" s="524"/>
      <c r="B485" s="544"/>
      <c r="C485" s="544"/>
      <c r="D485" s="544"/>
      <c r="E485" s="544"/>
      <c r="F485" s="544"/>
      <c r="G485" s="544"/>
      <c r="H485" s="544"/>
      <c r="I485" s="544"/>
      <c r="J485" s="526"/>
    </row>
    <row r="486" spans="1:10" x14ac:dyDescent="0.25">
      <c r="A486" s="524"/>
      <c r="B486" s="544"/>
      <c r="C486" s="544"/>
      <c r="D486" s="544"/>
      <c r="E486" s="544"/>
      <c r="F486" s="544"/>
      <c r="G486" s="544"/>
      <c r="H486" s="544"/>
      <c r="I486" s="544"/>
      <c r="J486" s="526"/>
    </row>
    <row r="487" spans="1:10" x14ac:dyDescent="0.25">
      <c r="A487" s="524"/>
      <c r="B487" s="544"/>
      <c r="C487" s="544"/>
      <c r="D487" s="544"/>
      <c r="E487" s="544"/>
      <c r="F487" s="544"/>
      <c r="G487" s="544"/>
      <c r="H487" s="544"/>
      <c r="I487" s="544"/>
      <c r="J487" s="526"/>
    </row>
    <row r="488" spans="1:10" x14ac:dyDescent="0.25">
      <c r="A488" s="524"/>
      <c r="B488" s="544"/>
      <c r="C488" s="544"/>
      <c r="D488" s="544"/>
      <c r="E488" s="544"/>
      <c r="F488" s="544"/>
      <c r="G488" s="544"/>
      <c r="H488" s="544"/>
      <c r="I488" s="544"/>
      <c r="J488" s="526"/>
    </row>
    <row r="489" spans="1:10" x14ac:dyDescent="0.25">
      <c r="A489" s="524"/>
      <c r="B489" s="544"/>
      <c r="C489" s="544"/>
      <c r="D489" s="544"/>
      <c r="E489" s="544"/>
      <c r="F489" s="544"/>
      <c r="G489" s="544"/>
      <c r="H489" s="544"/>
      <c r="I489" s="544"/>
      <c r="J489" s="526"/>
    </row>
    <row r="490" spans="1:10" x14ac:dyDescent="0.25">
      <c r="A490" s="527"/>
      <c r="B490" s="528"/>
      <c r="C490" s="528"/>
      <c r="D490" s="528"/>
      <c r="E490" s="528"/>
      <c r="F490" s="528"/>
      <c r="G490" s="528"/>
      <c r="H490" s="528"/>
      <c r="I490" s="528"/>
      <c r="J490" s="529"/>
    </row>
    <row r="491" spans="1:10" x14ac:dyDescent="0.25">
      <c r="A491" s="174"/>
      <c r="B491" s="174"/>
      <c r="C491" s="174"/>
      <c r="D491" s="174"/>
      <c r="E491" s="174"/>
      <c r="F491" s="174"/>
      <c r="G491" s="174"/>
      <c r="H491" s="174"/>
      <c r="I491" s="174"/>
      <c r="J491" s="174"/>
    </row>
    <row r="492" spans="1:10" ht="15.5" x14ac:dyDescent="0.35">
      <c r="A492" s="379" t="s">
        <v>848</v>
      </c>
      <c r="B492" s="380"/>
      <c r="C492" s="380"/>
      <c r="D492" s="380"/>
      <c r="E492" s="380"/>
      <c r="F492" s="380"/>
      <c r="G492" s="380"/>
      <c r="H492" s="377" t="str">
        <f>'CONTACT INFORMATION'!$A$24</f>
        <v>San Diego</v>
      </c>
      <c r="I492" s="377"/>
      <c r="J492" s="378"/>
    </row>
    <row r="493" spans="1:10" ht="15.5" x14ac:dyDescent="0.35">
      <c r="A493" s="47"/>
      <c r="B493" s="47"/>
      <c r="C493" s="47"/>
      <c r="D493" s="47"/>
      <c r="E493" s="47"/>
      <c r="F493" s="47"/>
      <c r="G493" s="47"/>
      <c r="H493" s="47"/>
      <c r="I493" s="47"/>
      <c r="J493" s="47"/>
    </row>
    <row r="494" spans="1:10" ht="14" x14ac:dyDescent="0.3">
      <c r="A494" s="559" t="s">
        <v>905</v>
      </c>
      <c r="B494" s="560"/>
      <c r="C494" s="560"/>
      <c r="D494" s="560"/>
      <c r="E494" s="560"/>
      <c r="F494" s="560"/>
      <c r="G494" s="560"/>
      <c r="H494" s="560"/>
      <c r="I494" s="560"/>
      <c r="J494" s="561"/>
    </row>
    <row r="495" spans="1:10" ht="13.15" customHeight="1" x14ac:dyDescent="0.25">
      <c r="A495" s="562" t="s">
        <v>854</v>
      </c>
      <c r="B495" s="613"/>
      <c r="C495" s="613"/>
      <c r="D495" s="614"/>
      <c r="E495" s="565"/>
      <c r="F495" s="566"/>
      <c r="G495" s="566"/>
      <c r="H495" s="566"/>
      <c r="I495" s="566"/>
      <c r="J495" s="567"/>
    </row>
    <row r="496" spans="1:10" ht="13.15" customHeight="1" x14ac:dyDescent="0.25">
      <c r="A496" s="571" t="s">
        <v>853</v>
      </c>
      <c r="B496" s="572"/>
      <c r="C496" s="572"/>
      <c r="D496" s="573"/>
      <c r="E496" s="568"/>
      <c r="F496" s="569"/>
      <c r="G496" s="569"/>
      <c r="H496" s="569"/>
      <c r="I496" s="569"/>
      <c r="J496" s="570"/>
    </row>
    <row r="497" spans="1:10" x14ac:dyDescent="0.25">
      <c r="A497" s="615" t="s">
        <v>808</v>
      </c>
      <c r="B497" s="616"/>
      <c r="C497" s="616"/>
      <c r="D497" s="617"/>
      <c r="E497" s="576"/>
      <c r="F497" s="577"/>
      <c r="G497" s="577"/>
      <c r="H497" s="577"/>
      <c r="I497" s="577"/>
      <c r="J497" s="578"/>
    </row>
    <row r="498" spans="1:10" ht="13.15" customHeight="1" x14ac:dyDescent="0.25">
      <c r="A498" s="48"/>
      <c r="B498" s="49"/>
      <c r="C498" s="49"/>
      <c r="D498" s="49"/>
      <c r="E498" s="610" t="s">
        <v>535</v>
      </c>
      <c r="F498" s="610"/>
      <c r="G498" s="610" t="s">
        <v>533</v>
      </c>
      <c r="H498" s="610"/>
      <c r="I498" s="611" t="s">
        <v>849</v>
      </c>
      <c r="J498" s="612"/>
    </row>
    <row r="499" spans="1:10" x14ac:dyDescent="0.25">
      <c r="A499" s="599" t="s">
        <v>527</v>
      </c>
      <c r="B499" s="600"/>
      <c r="C499" s="600"/>
      <c r="D499" s="601"/>
      <c r="E499" s="606"/>
      <c r="F499" s="607"/>
      <c r="G499" s="606"/>
      <c r="H499" s="607"/>
      <c r="I499" s="608"/>
      <c r="J499" s="609"/>
    </row>
    <row r="500" spans="1:10" x14ac:dyDescent="0.25">
      <c r="A500" s="594" t="s">
        <v>528</v>
      </c>
      <c r="B500" s="595"/>
      <c r="C500" s="595"/>
      <c r="D500" s="596"/>
      <c r="E500" s="585"/>
      <c r="F500" s="586"/>
      <c r="G500" s="587"/>
      <c r="H500" s="588"/>
      <c r="I500" s="597"/>
      <c r="J500" s="598"/>
    </row>
    <row r="501" spans="1:10" x14ac:dyDescent="0.25">
      <c r="A501" s="599" t="s">
        <v>529</v>
      </c>
      <c r="B501" s="600"/>
      <c r="C501" s="600"/>
      <c r="D501" s="601"/>
      <c r="E501" s="606"/>
      <c r="F501" s="607"/>
      <c r="G501" s="606"/>
      <c r="H501" s="607"/>
      <c r="I501" s="608"/>
      <c r="J501" s="609"/>
    </row>
    <row r="502" spans="1:10" x14ac:dyDescent="0.25">
      <c r="A502" s="594" t="s">
        <v>530</v>
      </c>
      <c r="B502" s="595"/>
      <c r="C502" s="595"/>
      <c r="D502" s="596"/>
      <c r="E502" s="585"/>
      <c r="F502" s="586"/>
      <c r="G502" s="587"/>
      <c r="H502" s="588"/>
      <c r="I502" s="597"/>
      <c r="J502" s="598"/>
    </row>
    <row r="503" spans="1:10" x14ac:dyDescent="0.25">
      <c r="A503" s="599" t="s">
        <v>531</v>
      </c>
      <c r="B503" s="600"/>
      <c r="C503" s="600"/>
      <c r="D503" s="601"/>
      <c r="E503" s="606"/>
      <c r="F503" s="607"/>
      <c r="G503" s="606"/>
      <c r="H503" s="607"/>
      <c r="I503" s="608"/>
      <c r="J503" s="609"/>
    </row>
    <row r="504" spans="1:10" x14ac:dyDescent="0.25">
      <c r="A504" s="594" t="s">
        <v>532</v>
      </c>
      <c r="B504" s="595"/>
      <c r="C504" s="595"/>
      <c r="D504" s="596"/>
      <c r="E504" s="585"/>
      <c r="F504" s="586"/>
      <c r="G504" s="587"/>
      <c r="H504" s="588"/>
      <c r="I504" s="597"/>
      <c r="J504" s="598"/>
    </row>
    <row r="505" spans="1:10" x14ac:dyDescent="0.25">
      <c r="A505" s="599" t="s">
        <v>537</v>
      </c>
      <c r="B505" s="600"/>
      <c r="C505" s="600"/>
      <c r="D505" s="601"/>
      <c r="E505" s="602"/>
      <c r="F505" s="603"/>
      <c r="G505" s="602"/>
      <c r="H505" s="603"/>
      <c r="I505" s="604"/>
      <c r="J505" s="605"/>
    </row>
    <row r="506" spans="1:10" x14ac:dyDescent="0.25">
      <c r="A506" s="545"/>
      <c r="B506" s="546"/>
      <c r="C506" s="546"/>
      <c r="D506" s="547"/>
      <c r="E506" s="585"/>
      <c r="F506" s="586"/>
      <c r="G506" s="587"/>
      <c r="H506" s="588"/>
      <c r="I506" s="587"/>
      <c r="J506" s="588"/>
    </row>
    <row r="507" spans="1:10" x14ac:dyDescent="0.25">
      <c r="A507" s="545"/>
      <c r="B507" s="546"/>
      <c r="C507" s="546"/>
      <c r="D507" s="547"/>
      <c r="E507" s="585"/>
      <c r="F507" s="586"/>
      <c r="G507" s="587"/>
      <c r="H507" s="588"/>
      <c r="I507" s="587"/>
      <c r="J507" s="588"/>
    </row>
    <row r="508" spans="1:10" x14ac:dyDescent="0.25">
      <c r="A508" s="545"/>
      <c r="B508" s="546"/>
      <c r="C508" s="546"/>
      <c r="D508" s="547"/>
      <c r="E508" s="585"/>
      <c r="F508" s="586"/>
      <c r="G508" s="587"/>
      <c r="H508" s="588"/>
      <c r="I508" s="587"/>
      <c r="J508" s="588"/>
    </row>
    <row r="509" spans="1:10" ht="13" x14ac:dyDescent="0.3">
      <c r="A509" s="589" t="s">
        <v>534</v>
      </c>
      <c r="B509" s="590"/>
      <c r="C509" s="590"/>
      <c r="D509" s="591"/>
      <c r="E509" s="592">
        <f>SUM(E499:E508)</f>
        <v>0</v>
      </c>
      <c r="F509" s="593"/>
      <c r="G509" s="592">
        <f>SUM(G499:G508)</f>
        <v>0</v>
      </c>
      <c r="H509" s="593"/>
      <c r="I509" s="592">
        <f>SUM(I499:I508)</f>
        <v>0</v>
      </c>
      <c r="J509" s="593"/>
    </row>
    <row r="510" spans="1:10" ht="13.15" customHeight="1" x14ac:dyDescent="0.25">
      <c r="A510" s="535" t="s">
        <v>860</v>
      </c>
      <c r="B510" s="579"/>
      <c r="C510" s="579"/>
      <c r="D510" s="579"/>
      <c r="E510" s="579"/>
      <c r="F510" s="579"/>
      <c r="G510" s="579"/>
      <c r="H510" s="579"/>
      <c r="I510" s="579"/>
      <c r="J510" s="580"/>
    </row>
    <row r="511" spans="1:10" ht="13.15" customHeight="1" x14ac:dyDescent="0.25">
      <c r="A511" s="538" t="s">
        <v>861</v>
      </c>
      <c r="B511" s="581"/>
      <c r="C511" s="581"/>
      <c r="D511" s="581"/>
      <c r="E511" s="581"/>
      <c r="F511" s="581"/>
      <c r="G511" s="581"/>
      <c r="H511" s="581"/>
      <c r="I511" s="581"/>
      <c r="J511" s="582"/>
    </row>
    <row r="512" spans="1:10" ht="13.15" customHeight="1" x14ac:dyDescent="0.25">
      <c r="A512" s="538" t="s">
        <v>862</v>
      </c>
      <c r="B512" s="581"/>
      <c r="C512" s="581"/>
      <c r="D512" s="581"/>
      <c r="E512" s="581"/>
      <c r="F512" s="581"/>
      <c r="G512" s="581"/>
      <c r="H512" s="581"/>
      <c r="I512" s="581"/>
      <c r="J512" s="582"/>
    </row>
    <row r="513" spans="1:10" ht="13.15" customHeight="1" x14ac:dyDescent="0.25">
      <c r="A513" s="541" t="s">
        <v>863</v>
      </c>
      <c r="B513" s="583"/>
      <c r="C513" s="583"/>
      <c r="D513" s="583"/>
      <c r="E513" s="583"/>
      <c r="F513" s="583"/>
      <c r="G513" s="583"/>
      <c r="H513" s="583"/>
      <c r="I513" s="583"/>
      <c r="J513" s="584"/>
    </row>
    <row r="514" spans="1:10" x14ac:dyDescent="0.25">
      <c r="A514" s="521"/>
      <c r="B514" s="522"/>
      <c r="C514" s="522"/>
      <c r="D514" s="522"/>
      <c r="E514" s="522"/>
      <c r="F514" s="522"/>
      <c r="G514" s="522"/>
      <c r="H514" s="522"/>
      <c r="I514" s="522"/>
      <c r="J514" s="523"/>
    </row>
    <row r="515" spans="1:10" x14ac:dyDescent="0.25">
      <c r="A515" s="524"/>
      <c r="B515" s="544"/>
      <c r="C515" s="544"/>
      <c r="D515" s="544"/>
      <c r="E515" s="544"/>
      <c r="F515" s="544"/>
      <c r="G515" s="544"/>
      <c r="H515" s="544"/>
      <c r="I515" s="544"/>
      <c r="J515" s="526"/>
    </row>
    <row r="516" spans="1:10" x14ac:dyDescent="0.25">
      <c r="A516" s="524"/>
      <c r="B516" s="544"/>
      <c r="C516" s="544"/>
      <c r="D516" s="544"/>
      <c r="E516" s="544"/>
      <c r="F516" s="544"/>
      <c r="G516" s="544"/>
      <c r="H516" s="544"/>
      <c r="I516" s="544"/>
      <c r="J516" s="526"/>
    </row>
    <row r="517" spans="1:10" x14ac:dyDescent="0.25">
      <c r="A517" s="524"/>
      <c r="B517" s="544"/>
      <c r="C517" s="544"/>
      <c r="D517" s="544"/>
      <c r="E517" s="544"/>
      <c r="F517" s="544"/>
      <c r="G517" s="544"/>
      <c r="H517" s="544"/>
      <c r="I517" s="544"/>
      <c r="J517" s="526"/>
    </row>
    <row r="518" spans="1:10" x14ac:dyDescent="0.25">
      <c r="A518" s="524"/>
      <c r="B518" s="544"/>
      <c r="C518" s="544"/>
      <c r="D518" s="544"/>
      <c r="E518" s="544"/>
      <c r="F518" s="544"/>
      <c r="G518" s="544"/>
      <c r="H518" s="544"/>
      <c r="I518" s="544"/>
      <c r="J518" s="526"/>
    </row>
    <row r="519" spans="1:10" x14ac:dyDescent="0.25">
      <c r="A519" s="524"/>
      <c r="B519" s="544"/>
      <c r="C519" s="544"/>
      <c r="D519" s="544"/>
      <c r="E519" s="544"/>
      <c r="F519" s="544"/>
      <c r="G519" s="544"/>
      <c r="H519" s="544"/>
      <c r="I519" s="544"/>
      <c r="J519" s="526"/>
    </row>
    <row r="520" spans="1:10" x14ac:dyDescent="0.25">
      <c r="A520" s="524"/>
      <c r="B520" s="544"/>
      <c r="C520" s="544"/>
      <c r="D520" s="544"/>
      <c r="E520" s="544"/>
      <c r="F520" s="544"/>
      <c r="G520" s="544"/>
      <c r="H520" s="544"/>
      <c r="I520" s="544"/>
      <c r="J520" s="526"/>
    </row>
    <row r="521" spans="1:10" x14ac:dyDescent="0.25">
      <c r="A521" s="524"/>
      <c r="B521" s="544"/>
      <c r="C521" s="544"/>
      <c r="D521" s="544"/>
      <c r="E521" s="544"/>
      <c r="F521" s="544"/>
      <c r="G521" s="544"/>
      <c r="H521" s="544"/>
      <c r="I521" s="544"/>
      <c r="J521" s="526"/>
    </row>
    <row r="522" spans="1:10" x14ac:dyDescent="0.25">
      <c r="A522" s="524"/>
      <c r="B522" s="544"/>
      <c r="C522" s="544"/>
      <c r="D522" s="544"/>
      <c r="E522" s="544"/>
      <c r="F522" s="544"/>
      <c r="G522" s="544"/>
      <c r="H522" s="544"/>
      <c r="I522" s="544"/>
      <c r="J522" s="526"/>
    </row>
    <row r="523" spans="1:10" x14ac:dyDescent="0.25">
      <c r="A523" s="524"/>
      <c r="B523" s="544"/>
      <c r="C523" s="544"/>
      <c r="D523" s="544"/>
      <c r="E523" s="544"/>
      <c r="F523" s="544"/>
      <c r="G523" s="544"/>
      <c r="H523" s="544"/>
      <c r="I523" s="544"/>
      <c r="J523" s="526"/>
    </row>
    <row r="524" spans="1:10" x14ac:dyDescent="0.25">
      <c r="A524" s="524"/>
      <c r="B524" s="544"/>
      <c r="C524" s="544"/>
      <c r="D524" s="544"/>
      <c r="E524" s="544"/>
      <c r="F524" s="544"/>
      <c r="G524" s="544"/>
      <c r="H524" s="544"/>
      <c r="I524" s="544"/>
      <c r="J524" s="526"/>
    </row>
    <row r="525" spans="1:10" x14ac:dyDescent="0.25">
      <c r="A525" s="524"/>
      <c r="B525" s="544"/>
      <c r="C525" s="544"/>
      <c r="D525" s="544"/>
      <c r="E525" s="544"/>
      <c r="F525" s="544"/>
      <c r="G525" s="544"/>
      <c r="H525" s="544"/>
      <c r="I525" s="544"/>
      <c r="J525" s="526"/>
    </row>
    <row r="526" spans="1:10" x14ac:dyDescent="0.25">
      <c r="A526" s="524"/>
      <c r="B526" s="544"/>
      <c r="C526" s="544"/>
      <c r="D526" s="544"/>
      <c r="E526" s="544"/>
      <c r="F526" s="544"/>
      <c r="G526" s="544"/>
      <c r="H526" s="544"/>
      <c r="I526" s="544"/>
      <c r="J526" s="526"/>
    </row>
    <row r="527" spans="1:10" x14ac:dyDescent="0.25">
      <c r="A527" s="524"/>
      <c r="B527" s="544"/>
      <c r="C527" s="544"/>
      <c r="D527" s="544"/>
      <c r="E527" s="544"/>
      <c r="F527" s="544"/>
      <c r="G527" s="544"/>
      <c r="H527" s="544"/>
      <c r="I527" s="544"/>
      <c r="J527" s="526"/>
    </row>
    <row r="528" spans="1:10" x14ac:dyDescent="0.25">
      <c r="A528" s="524"/>
      <c r="B528" s="544"/>
      <c r="C528" s="544"/>
      <c r="D528" s="544"/>
      <c r="E528" s="544"/>
      <c r="F528" s="544"/>
      <c r="G528" s="544"/>
      <c r="H528" s="544"/>
      <c r="I528" s="544"/>
      <c r="J528" s="526"/>
    </row>
    <row r="529" spans="1:10" x14ac:dyDescent="0.25">
      <c r="A529" s="524"/>
      <c r="B529" s="544"/>
      <c r="C529" s="544"/>
      <c r="D529" s="544"/>
      <c r="E529" s="544"/>
      <c r="F529" s="544"/>
      <c r="G529" s="544"/>
      <c r="H529" s="544"/>
      <c r="I529" s="544"/>
      <c r="J529" s="526"/>
    </row>
    <row r="530" spans="1:10" x14ac:dyDescent="0.25">
      <c r="A530" s="524"/>
      <c r="B530" s="544"/>
      <c r="C530" s="544"/>
      <c r="D530" s="544"/>
      <c r="E530" s="544"/>
      <c r="F530" s="544"/>
      <c r="G530" s="544"/>
      <c r="H530" s="544"/>
      <c r="I530" s="544"/>
      <c r="J530" s="526"/>
    </row>
    <row r="531" spans="1:10" x14ac:dyDescent="0.25">
      <c r="A531" s="524"/>
      <c r="B531" s="544"/>
      <c r="C531" s="544"/>
      <c r="D531" s="544"/>
      <c r="E531" s="544"/>
      <c r="F531" s="544"/>
      <c r="G531" s="544"/>
      <c r="H531" s="544"/>
      <c r="I531" s="544"/>
      <c r="J531" s="526"/>
    </row>
    <row r="532" spans="1:10" x14ac:dyDescent="0.25">
      <c r="A532" s="524"/>
      <c r="B532" s="544"/>
      <c r="C532" s="544"/>
      <c r="D532" s="544"/>
      <c r="E532" s="544"/>
      <c r="F532" s="544"/>
      <c r="G532" s="544"/>
      <c r="H532" s="544"/>
      <c r="I532" s="544"/>
      <c r="J532" s="526"/>
    </row>
    <row r="533" spans="1:10" x14ac:dyDescent="0.25">
      <c r="A533" s="524"/>
      <c r="B533" s="544"/>
      <c r="C533" s="544"/>
      <c r="D533" s="544"/>
      <c r="E533" s="544"/>
      <c r="F533" s="544"/>
      <c r="G533" s="544"/>
      <c r="H533" s="544"/>
      <c r="I533" s="544"/>
      <c r="J533" s="526"/>
    </row>
    <row r="534" spans="1:10" x14ac:dyDescent="0.25">
      <c r="A534" s="524"/>
      <c r="B534" s="544"/>
      <c r="C534" s="544"/>
      <c r="D534" s="544"/>
      <c r="E534" s="544"/>
      <c r="F534" s="544"/>
      <c r="G534" s="544"/>
      <c r="H534" s="544"/>
      <c r="I534" s="544"/>
      <c r="J534" s="526"/>
    </row>
    <row r="535" spans="1:10" x14ac:dyDescent="0.25">
      <c r="A535" s="524"/>
      <c r="B535" s="544"/>
      <c r="C535" s="544"/>
      <c r="D535" s="544"/>
      <c r="E535" s="544"/>
      <c r="F535" s="544"/>
      <c r="G535" s="544"/>
      <c r="H535" s="544"/>
      <c r="I535" s="544"/>
      <c r="J535" s="526"/>
    </row>
    <row r="536" spans="1:10" x14ac:dyDescent="0.25">
      <c r="A536" s="524"/>
      <c r="B536" s="544"/>
      <c r="C536" s="544"/>
      <c r="D536" s="544"/>
      <c r="E536" s="544"/>
      <c r="F536" s="544"/>
      <c r="G536" s="544"/>
      <c r="H536" s="544"/>
      <c r="I536" s="544"/>
      <c r="J536" s="526"/>
    </row>
    <row r="537" spans="1:10" x14ac:dyDescent="0.25">
      <c r="A537" s="524"/>
      <c r="B537" s="544"/>
      <c r="C537" s="544"/>
      <c r="D537" s="544"/>
      <c r="E537" s="544"/>
      <c r="F537" s="544"/>
      <c r="G537" s="544"/>
      <c r="H537" s="544"/>
      <c r="I537" s="544"/>
      <c r="J537" s="526"/>
    </row>
    <row r="538" spans="1:10" x14ac:dyDescent="0.25">
      <c r="A538" s="524"/>
      <c r="B538" s="544"/>
      <c r="C538" s="544"/>
      <c r="D538" s="544"/>
      <c r="E538" s="544"/>
      <c r="F538" s="544"/>
      <c r="G538" s="544"/>
      <c r="H538" s="544"/>
      <c r="I538" s="544"/>
      <c r="J538" s="526"/>
    </row>
    <row r="539" spans="1:10" x14ac:dyDescent="0.25">
      <c r="A539" s="524"/>
      <c r="B539" s="544"/>
      <c r="C539" s="544"/>
      <c r="D539" s="544"/>
      <c r="E539" s="544"/>
      <c r="F539" s="544"/>
      <c r="G539" s="544"/>
      <c r="H539" s="544"/>
      <c r="I539" s="544"/>
      <c r="J539" s="526"/>
    </row>
    <row r="540" spans="1:10" x14ac:dyDescent="0.25">
      <c r="A540" s="524"/>
      <c r="B540" s="544"/>
      <c r="C540" s="544"/>
      <c r="D540" s="544"/>
      <c r="E540" s="544"/>
      <c r="F540" s="544"/>
      <c r="G540" s="544"/>
      <c r="H540" s="544"/>
      <c r="I540" s="544"/>
      <c r="J540" s="526"/>
    </row>
    <row r="541" spans="1:10" x14ac:dyDescent="0.25">
      <c r="A541" s="524"/>
      <c r="B541" s="544"/>
      <c r="C541" s="544"/>
      <c r="D541" s="544"/>
      <c r="E541" s="544"/>
      <c r="F541" s="544"/>
      <c r="G541" s="544"/>
      <c r="H541" s="544"/>
      <c r="I541" s="544"/>
      <c r="J541" s="526"/>
    </row>
    <row r="542" spans="1:10" x14ac:dyDescent="0.25">
      <c r="A542" s="524"/>
      <c r="B542" s="544"/>
      <c r="C542" s="544"/>
      <c r="D542" s="544"/>
      <c r="E542" s="544"/>
      <c r="F542" s="544"/>
      <c r="G542" s="544"/>
      <c r="H542" s="544"/>
      <c r="I542" s="544"/>
      <c r="J542" s="526"/>
    </row>
    <row r="543" spans="1:10" x14ac:dyDescent="0.25">
      <c r="A543" s="524"/>
      <c r="B543" s="544"/>
      <c r="C543" s="544"/>
      <c r="D543" s="544"/>
      <c r="E543" s="544"/>
      <c r="F543" s="544"/>
      <c r="G543" s="544"/>
      <c r="H543" s="544"/>
      <c r="I543" s="544"/>
      <c r="J543" s="526"/>
    </row>
    <row r="544" spans="1:10" x14ac:dyDescent="0.25">
      <c r="A544" s="527"/>
      <c r="B544" s="528"/>
      <c r="C544" s="528"/>
      <c r="D544" s="528"/>
      <c r="E544" s="528"/>
      <c r="F544" s="528"/>
      <c r="G544" s="528"/>
      <c r="H544" s="528"/>
      <c r="I544" s="528"/>
      <c r="J544" s="529"/>
    </row>
    <row r="545" spans="1:10" x14ac:dyDescent="0.25">
      <c r="A545" s="174"/>
      <c r="B545" s="174"/>
      <c r="C545" s="174"/>
      <c r="D545" s="174"/>
      <c r="E545" s="174"/>
      <c r="F545" s="174"/>
      <c r="G545" s="174"/>
      <c r="H545" s="174"/>
      <c r="I545" s="174"/>
      <c r="J545" s="174"/>
    </row>
    <row r="546" spans="1:10" ht="15.5" x14ac:dyDescent="0.35">
      <c r="A546" s="379" t="s">
        <v>848</v>
      </c>
      <c r="B546" s="380"/>
      <c r="C546" s="380"/>
      <c r="D546" s="380"/>
      <c r="E546" s="380"/>
      <c r="F546" s="380"/>
      <c r="G546" s="380"/>
      <c r="H546" s="377" t="str">
        <f>'CONTACT INFORMATION'!$A$24</f>
        <v>San Diego</v>
      </c>
      <c r="I546" s="377"/>
      <c r="J546" s="378"/>
    </row>
    <row r="547" spans="1:10" ht="15.5" x14ac:dyDescent="0.35">
      <c r="A547" s="47"/>
      <c r="B547" s="47"/>
      <c r="C547" s="47"/>
      <c r="D547" s="47"/>
      <c r="E547" s="47"/>
      <c r="F547" s="47"/>
      <c r="G547" s="47"/>
      <c r="H547" s="47"/>
      <c r="I547" s="47"/>
      <c r="J547" s="47"/>
    </row>
    <row r="548" spans="1:10" ht="14" x14ac:dyDescent="0.3">
      <c r="A548" s="559" t="s">
        <v>906</v>
      </c>
      <c r="B548" s="560"/>
      <c r="C548" s="560"/>
      <c r="D548" s="560"/>
      <c r="E548" s="560"/>
      <c r="F548" s="560"/>
      <c r="G548" s="560"/>
      <c r="H548" s="560"/>
      <c r="I548" s="560"/>
      <c r="J548" s="561"/>
    </row>
    <row r="549" spans="1:10" ht="13.15" customHeight="1" x14ac:dyDescent="0.25">
      <c r="A549" s="562" t="s">
        <v>854</v>
      </c>
      <c r="B549" s="613"/>
      <c r="C549" s="613"/>
      <c r="D549" s="614"/>
      <c r="E549" s="565"/>
      <c r="F549" s="566"/>
      <c r="G549" s="566"/>
      <c r="H549" s="566"/>
      <c r="I549" s="566"/>
      <c r="J549" s="567"/>
    </row>
    <row r="550" spans="1:10" ht="13.15" customHeight="1" x14ac:dyDescent="0.25">
      <c r="A550" s="571" t="s">
        <v>853</v>
      </c>
      <c r="B550" s="572"/>
      <c r="C550" s="572"/>
      <c r="D550" s="573"/>
      <c r="E550" s="568"/>
      <c r="F550" s="569"/>
      <c r="G550" s="569"/>
      <c r="H550" s="569"/>
      <c r="I550" s="569"/>
      <c r="J550" s="570"/>
    </row>
    <row r="551" spans="1:10" x14ac:dyDescent="0.25">
      <c r="A551" s="615" t="s">
        <v>808</v>
      </c>
      <c r="B551" s="616"/>
      <c r="C551" s="616"/>
      <c r="D551" s="617"/>
      <c r="E551" s="576"/>
      <c r="F551" s="577"/>
      <c r="G551" s="577"/>
      <c r="H551" s="577"/>
      <c r="I551" s="577"/>
      <c r="J551" s="578"/>
    </row>
    <row r="552" spans="1:10" ht="13.15" customHeight="1" x14ac:dyDescent="0.25">
      <c r="A552" s="48"/>
      <c r="B552" s="49"/>
      <c r="C552" s="49"/>
      <c r="D552" s="49"/>
      <c r="E552" s="610" t="s">
        <v>535</v>
      </c>
      <c r="F552" s="610"/>
      <c r="G552" s="610" t="s">
        <v>533</v>
      </c>
      <c r="H552" s="610"/>
      <c r="I552" s="611" t="s">
        <v>849</v>
      </c>
      <c r="J552" s="612"/>
    </row>
    <row r="553" spans="1:10" x14ac:dyDescent="0.25">
      <c r="A553" s="599" t="s">
        <v>527</v>
      </c>
      <c r="B553" s="600"/>
      <c r="C553" s="600"/>
      <c r="D553" s="601"/>
      <c r="E553" s="606"/>
      <c r="F553" s="607"/>
      <c r="G553" s="606"/>
      <c r="H553" s="607"/>
      <c r="I553" s="608"/>
      <c r="J553" s="609"/>
    </row>
    <row r="554" spans="1:10" x14ac:dyDescent="0.25">
      <c r="A554" s="594" t="s">
        <v>528</v>
      </c>
      <c r="B554" s="595"/>
      <c r="C554" s="595"/>
      <c r="D554" s="596"/>
      <c r="E554" s="585"/>
      <c r="F554" s="586"/>
      <c r="G554" s="587"/>
      <c r="H554" s="588"/>
      <c r="I554" s="597"/>
      <c r="J554" s="598"/>
    </row>
    <row r="555" spans="1:10" x14ac:dyDescent="0.25">
      <c r="A555" s="599" t="s">
        <v>529</v>
      </c>
      <c r="B555" s="600"/>
      <c r="C555" s="600"/>
      <c r="D555" s="601"/>
      <c r="E555" s="606"/>
      <c r="F555" s="607"/>
      <c r="G555" s="606"/>
      <c r="H555" s="607"/>
      <c r="I555" s="608"/>
      <c r="J555" s="609"/>
    </row>
    <row r="556" spans="1:10" x14ac:dyDescent="0.25">
      <c r="A556" s="594" t="s">
        <v>530</v>
      </c>
      <c r="B556" s="595"/>
      <c r="C556" s="595"/>
      <c r="D556" s="596"/>
      <c r="E556" s="585"/>
      <c r="F556" s="586"/>
      <c r="G556" s="587"/>
      <c r="H556" s="588"/>
      <c r="I556" s="597"/>
      <c r="J556" s="598"/>
    </row>
    <row r="557" spans="1:10" x14ac:dyDescent="0.25">
      <c r="A557" s="599" t="s">
        <v>531</v>
      </c>
      <c r="B557" s="600"/>
      <c r="C557" s="600"/>
      <c r="D557" s="601"/>
      <c r="E557" s="606"/>
      <c r="F557" s="607"/>
      <c r="G557" s="606"/>
      <c r="H557" s="607"/>
      <c r="I557" s="608"/>
      <c r="J557" s="609"/>
    </row>
    <row r="558" spans="1:10" x14ac:dyDescent="0.25">
      <c r="A558" s="594" t="s">
        <v>532</v>
      </c>
      <c r="B558" s="595"/>
      <c r="C558" s="595"/>
      <c r="D558" s="596"/>
      <c r="E558" s="585"/>
      <c r="F558" s="586"/>
      <c r="G558" s="587"/>
      <c r="H558" s="588"/>
      <c r="I558" s="597"/>
      <c r="J558" s="598"/>
    </row>
    <row r="559" spans="1:10" x14ac:dyDescent="0.25">
      <c r="A559" s="599" t="s">
        <v>537</v>
      </c>
      <c r="B559" s="600"/>
      <c r="C559" s="600"/>
      <c r="D559" s="601"/>
      <c r="E559" s="602"/>
      <c r="F559" s="603"/>
      <c r="G559" s="602"/>
      <c r="H559" s="603"/>
      <c r="I559" s="604"/>
      <c r="J559" s="605"/>
    </row>
    <row r="560" spans="1:10" x14ac:dyDescent="0.25">
      <c r="A560" s="545"/>
      <c r="B560" s="546"/>
      <c r="C560" s="546"/>
      <c r="D560" s="547"/>
      <c r="E560" s="585"/>
      <c r="F560" s="586"/>
      <c r="G560" s="587"/>
      <c r="H560" s="588"/>
      <c r="I560" s="587"/>
      <c r="J560" s="588"/>
    </row>
    <row r="561" spans="1:10" x14ac:dyDescent="0.25">
      <c r="A561" s="545"/>
      <c r="B561" s="546"/>
      <c r="C561" s="546"/>
      <c r="D561" s="547"/>
      <c r="E561" s="585"/>
      <c r="F561" s="586"/>
      <c r="G561" s="587"/>
      <c r="H561" s="588"/>
      <c r="I561" s="587"/>
      <c r="J561" s="588"/>
    </row>
    <row r="562" spans="1:10" x14ac:dyDescent="0.25">
      <c r="A562" s="545"/>
      <c r="B562" s="546"/>
      <c r="C562" s="546"/>
      <c r="D562" s="547"/>
      <c r="E562" s="585"/>
      <c r="F562" s="586"/>
      <c r="G562" s="587"/>
      <c r="H562" s="588"/>
      <c r="I562" s="587"/>
      <c r="J562" s="588"/>
    </row>
    <row r="563" spans="1:10" ht="13" x14ac:dyDescent="0.3">
      <c r="A563" s="589" t="s">
        <v>534</v>
      </c>
      <c r="B563" s="590"/>
      <c r="C563" s="590"/>
      <c r="D563" s="591"/>
      <c r="E563" s="592">
        <f>SUM(E553:E562)</f>
        <v>0</v>
      </c>
      <c r="F563" s="593"/>
      <c r="G563" s="592">
        <f>SUM(G553:G562)</f>
        <v>0</v>
      </c>
      <c r="H563" s="593"/>
      <c r="I563" s="592">
        <f>SUM(I553:I562)</f>
        <v>0</v>
      </c>
      <c r="J563" s="593"/>
    </row>
    <row r="564" spans="1:10" ht="13.15" customHeight="1" x14ac:dyDescent="0.25">
      <c r="A564" s="535" t="s">
        <v>860</v>
      </c>
      <c r="B564" s="579"/>
      <c r="C564" s="579"/>
      <c r="D564" s="579"/>
      <c r="E564" s="579"/>
      <c r="F564" s="579"/>
      <c r="G564" s="579"/>
      <c r="H564" s="579"/>
      <c r="I564" s="579"/>
      <c r="J564" s="580"/>
    </row>
    <row r="565" spans="1:10" ht="13.15" customHeight="1" x14ac:dyDescent="0.25">
      <c r="A565" s="538" t="s">
        <v>861</v>
      </c>
      <c r="B565" s="581"/>
      <c r="C565" s="581"/>
      <c r="D565" s="581"/>
      <c r="E565" s="581"/>
      <c r="F565" s="581"/>
      <c r="G565" s="581"/>
      <c r="H565" s="581"/>
      <c r="I565" s="581"/>
      <c r="J565" s="582"/>
    </row>
    <row r="566" spans="1:10" ht="13.15" customHeight="1" x14ac:dyDescent="0.25">
      <c r="A566" s="538" t="s">
        <v>862</v>
      </c>
      <c r="B566" s="581"/>
      <c r="C566" s="581"/>
      <c r="D566" s="581"/>
      <c r="E566" s="581"/>
      <c r="F566" s="581"/>
      <c r="G566" s="581"/>
      <c r="H566" s="581"/>
      <c r="I566" s="581"/>
      <c r="J566" s="582"/>
    </row>
    <row r="567" spans="1:10" ht="13.15" customHeight="1" x14ac:dyDescent="0.25">
      <c r="A567" s="541" t="s">
        <v>863</v>
      </c>
      <c r="B567" s="583"/>
      <c r="C567" s="583"/>
      <c r="D567" s="583"/>
      <c r="E567" s="583"/>
      <c r="F567" s="583"/>
      <c r="G567" s="583"/>
      <c r="H567" s="583"/>
      <c r="I567" s="583"/>
      <c r="J567" s="584"/>
    </row>
    <row r="568" spans="1:10" x14ac:dyDescent="0.25">
      <c r="A568" s="521"/>
      <c r="B568" s="522"/>
      <c r="C568" s="522"/>
      <c r="D568" s="522"/>
      <c r="E568" s="522"/>
      <c r="F568" s="522"/>
      <c r="G568" s="522"/>
      <c r="H568" s="522"/>
      <c r="I568" s="522"/>
      <c r="J568" s="523"/>
    </row>
    <row r="569" spans="1:10" x14ac:dyDescent="0.25">
      <c r="A569" s="524"/>
      <c r="B569" s="544"/>
      <c r="C569" s="544"/>
      <c r="D569" s="544"/>
      <c r="E569" s="544"/>
      <c r="F569" s="544"/>
      <c r="G569" s="544"/>
      <c r="H569" s="544"/>
      <c r="I569" s="544"/>
      <c r="J569" s="526"/>
    </row>
    <row r="570" spans="1:10" x14ac:dyDescent="0.25">
      <c r="A570" s="524"/>
      <c r="B570" s="544"/>
      <c r="C570" s="544"/>
      <c r="D570" s="544"/>
      <c r="E570" s="544"/>
      <c r="F570" s="544"/>
      <c r="G570" s="544"/>
      <c r="H570" s="544"/>
      <c r="I570" s="544"/>
      <c r="J570" s="526"/>
    </row>
    <row r="571" spans="1:10" x14ac:dyDescent="0.25">
      <c r="A571" s="524"/>
      <c r="B571" s="544"/>
      <c r="C571" s="544"/>
      <c r="D571" s="544"/>
      <c r="E571" s="544"/>
      <c r="F571" s="544"/>
      <c r="G571" s="544"/>
      <c r="H571" s="544"/>
      <c r="I571" s="544"/>
      <c r="J571" s="526"/>
    </row>
    <row r="572" spans="1:10" x14ac:dyDescent="0.25">
      <c r="A572" s="524"/>
      <c r="B572" s="544"/>
      <c r="C572" s="544"/>
      <c r="D572" s="544"/>
      <c r="E572" s="544"/>
      <c r="F572" s="544"/>
      <c r="G572" s="544"/>
      <c r="H572" s="544"/>
      <c r="I572" s="544"/>
      <c r="J572" s="526"/>
    </row>
    <row r="573" spans="1:10" x14ac:dyDescent="0.25">
      <c r="A573" s="524"/>
      <c r="B573" s="544"/>
      <c r="C573" s="544"/>
      <c r="D573" s="544"/>
      <c r="E573" s="544"/>
      <c r="F573" s="544"/>
      <c r="G573" s="544"/>
      <c r="H573" s="544"/>
      <c r="I573" s="544"/>
      <c r="J573" s="526"/>
    </row>
    <row r="574" spans="1:10" x14ac:dyDescent="0.25">
      <c r="A574" s="524"/>
      <c r="B574" s="544"/>
      <c r="C574" s="544"/>
      <c r="D574" s="544"/>
      <c r="E574" s="544"/>
      <c r="F574" s="544"/>
      <c r="G574" s="544"/>
      <c r="H574" s="544"/>
      <c r="I574" s="544"/>
      <c r="J574" s="526"/>
    </row>
    <row r="575" spans="1:10" x14ac:dyDescent="0.25">
      <c r="A575" s="524"/>
      <c r="B575" s="544"/>
      <c r="C575" s="544"/>
      <c r="D575" s="544"/>
      <c r="E575" s="544"/>
      <c r="F575" s="544"/>
      <c r="G575" s="544"/>
      <c r="H575" s="544"/>
      <c r="I575" s="544"/>
      <c r="J575" s="526"/>
    </row>
    <row r="576" spans="1:10" x14ac:dyDescent="0.25">
      <c r="A576" s="524"/>
      <c r="B576" s="544"/>
      <c r="C576" s="544"/>
      <c r="D576" s="544"/>
      <c r="E576" s="544"/>
      <c r="F576" s="544"/>
      <c r="G576" s="544"/>
      <c r="H576" s="544"/>
      <c r="I576" s="544"/>
      <c r="J576" s="526"/>
    </row>
    <row r="577" spans="1:10" x14ac:dyDescent="0.25">
      <c r="A577" s="524"/>
      <c r="B577" s="544"/>
      <c r="C577" s="544"/>
      <c r="D577" s="544"/>
      <c r="E577" s="544"/>
      <c r="F577" s="544"/>
      <c r="G577" s="544"/>
      <c r="H577" s="544"/>
      <c r="I577" s="544"/>
      <c r="J577" s="526"/>
    </row>
    <row r="578" spans="1:10" x14ac:dyDescent="0.25">
      <c r="A578" s="524"/>
      <c r="B578" s="544"/>
      <c r="C578" s="544"/>
      <c r="D578" s="544"/>
      <c r="E578" s="544"/>
      <c r="F578" s="544"/>
      <c r="G578" s="544"/>
      <c r="H578" s="544"/>
      <c r="I578" s="544"/>
      <c r="J578" s="526"/>
    </row>
    <row r="579" spans="1:10" x14ac:dyDescent="0.25">
      <c r="A579" s="524"/>
      <c r="B579" s="544"/>
      <c r="C579" s="544"/>
      <c r="D579" s="544"/>
      <c r="E579" s="544"/>
      <c r="F579" s="544"/>
      <c r="G579" s="544"/>
      <c r="H579" s="544"/>
      <c r="I579" s="544"/>
      <c r="J579" s="526"/>
    </row>
    <row r="580" spans="1:10" x14ac:dyDescent="0.25">
      <c r="A580" s="524"/>
      <c r="B580" s="544"/>
      <c r="C580" s="544"/>
      <c r="D580" s="544"/>
      <c r="E580" s="544"/>
      <c r="F580" s="544"/>
      <c r="G580" s="544"/>
      <c r="H580" s="544"/>
      <c r="I580" s="544"/>
      <c r="J580" s="526"/>
    </row>
    <row r="581" spans="1:10" x14ac:dyDescent="0.25">
      <c r="A581" s="524"/>
      <c r="B581" s="544"/>
      <c r="C581" s="544"/>
      <c r="D581" s="544"/>
      <c r="E581" s="544"/>
      <c r="F581" s="544"/>
      <c r="G581" s="544"/>
      <c r="H581" s="544"/>
      <c r="I581" s="544"/>
      <c r="J581" s="526"/>
    </row>
    <row r="582" spans="1:10" x14ac:dyDescent="0.25">
      <c r="A582" s="524"/>
      <c r="B582" s="544"/>
      <c r="C582" s="544"/>
      <c r="D582" s="544"/>
      <c r="E582" s="544"/>
      <c r="F582" s="544"/>
      <c r="G582" s="544"/>
      <c r="H582" s="544"/>
      <c r="I582" s="544"/>
      <c r="J582" s="526"/>
    </row>
    <row r="583" spans="1:10" x14ac:dyDescent="0.25">
      <c r="A583" s="524"/>
      <c r="B583" s="544"/>
      <c r="C583" s="544"/>
      <c r="D583" s="544"/>
      <c r="E583" s="544"/>
      <c r="F583" s="544"/>
      <c r="G583" s="544"/>
      <c r="H583" s="544"/>
      <c r="I583" s="544"/>
      <c r="J583" s="526"/>
    </row>
    <row r="584" spans="1:10" x14ac:dyDescent="0.25">
      <c r="A584" s="524"/>
      <c r="B584" s="544"/>
      <c r="C584" s="544"/>
      <c r="D584" s="544"/>
      <c r="E584" s="544"/>
      <c r="F584" s="544"/>
      <c r="G584" s="544"/>
      <c r="H584" s="544"/>
      <c r="I584" s="544"/>
      <c r="J584" s="526"/>
    </row>
    <row r="585" spans="1:10" x14ac:dyDescent="0.25">
      <c r="A585" s="524"/>
      <c r="B585" s="544"/>
      <c r="C585" s="544"/>
      <c r="D585" s="544"/>
      <c r="E585" s="544"/>
      <c r="F585" s="544"/>
      <c r="G585" s="544"/>
      <c r="H585" s="544"/>
      <c r="I585" s="544"/>
      <c r="J585" s="526"/>
    </row>
    <row r="586" spans="1:10" x14ac:dyDescent="0.25">
      <c r="A586" s="524"/>
      <c r="B586" s="544"/>
      <c r="C586" s="544"/>
      <c r="D586" s="544"/>
      <c r="E586" s="544"/>
      <c r="F586" s="544"/>
      <c r="G586" s="544"/>
      <c r="H586" s="544"/>
      <c r="I586" s="544"/>
      <c r="J586" s="526"/>
    </row>
    <row r="587" spans="1:10" x14ac:dyDescent="0.25">
      <c r="A587" s="524"/>
      <c r="B587" s="544"/>
      <c r="C587" s="544"/>
      <c r="D587" s="544"/>
      <c r="E587" s="544"/>
      <c r="F587" s="544"/>
      <c r="G587" s="544"/>
      <c r="H587" s="544"/>
      <c r="I587" s="544"/>
      <c r="J587" s="526"/>
    </row>
    <row r="588" spans="1:10" x14ac:dyDescent="0.25">
      <c r="A588" s="524"/>
      <c r="B588" s="544"/>
      <c r="C588" s="544"/>
      <c r="D588" s="544"/>
      <c r="E588" s="544"/>
      <c r="F588" s="544"/>
      <c r="G588" s="544"/>
      <c r="H588" s="544"/>
      <c r="I588" s="544"/>
      <c r="J588" s="526"/>
    </row>
    <row r="589" spans="1:10" x14ac:dyDescent="0.25">
      <c r="A589" s="524"/>
      <c r="B589" s="544"/>
      <c r="C589" s="544"/>
      <c r="D589" s="544"/>
      <c r="E589" s="544"/>
      <c r="F589" s="544"/>
      <c r="G589" s="544"/>
      <c r="H589" s="544"/>
      <c r="I589" s="544"/>
      <c r="J589" s="526"/>
    </row>
    <row r="590" spans="1:10" x14ac:dyDescent="0.25">
      <c r="A590" s="524"/>
      <c r="B590" s="544"/>
      <c r="C590" s="544"/>
      <c r="D590" s="544"/>
      <c r="E590" s="544"/>
      <c r="F590" s="544"/>
      <c r="G590" s="544"/>
      <c r="H590" s="544"/>
      <c r="I590" s="544"/>
      <c r="J590" s="526"/>
    </row>
    <row r="591" spans="1:10" x14ac:dyDescent="0.25">
      <c r="A591" s="524"/>
      <c r="B591" s="544"/>
      <c r="C591" s="544"/>
      <c r="D591" s="544"/>
      <c r="E591" s="544"/>
      <c r="F591" s="544"/>
      <c r="G591" s="544"/>
      <c r="H591" s="544"/>
      <c r="I591" s="544"/>
      <c r="J591" s="526"/>
    </row>
    <row r="592" spans="1:10" x14ac:dyDescent="0.25">
      <c r="A592" s="524"/>
      <c r="B592" s="544"/>
      <c r="C592" s="544"/>
      <c r="D592" s="544"/>
      <c r="E592" s="544"/>
      <c r="F592" s="544"/>
      <c r="G592" s="544"/>
      <c r="H592" s="544"/>
      <c r="I592" s="544"/>
      <c r="J592" s="526"/>
    </row>
    <row r="593" spans="1:10" x14ac:dyDescent="0.25">
      <c r="A593" s="524"/>
      <c r="B593" s="544"/>
      <c r="C593" s="544"/>
      <c r="D593" s="544"/>
      <c r="E593" s="544"/>
      <c r="F593" s="544"/>
      <c r="G593" s="544"/>
      <c r="H593" s="544"/>
      <c r="I593" s="544"/>
      <c r="J593" s="526"/>
    </row>
    <row r="594" spans="1:10" x14ac:dyDescent="0.25">
      <c r="A594" s="524"/>
      <c r="B594" s="544"/>
      <c r="C594" s="544"/>
      <c r="D594" s="544"/>
      <c r="E594" s="544"/>
      <c r="F594" s="544"/>
      <c r="G594" s="544"/>
      <c r="H594" s="544"/>
      <c r="I594" s="544"/>
      <c r="J594" s="526"/>
    </row>
    <row r="595" spans="1:10" x14ac:dyDescent="0.25">
      <c r="A595" s="524"/>
      <c r="B595" s="544"/>
      <c r="C595" s="544"/>
      <c r="D595" s="544"/>
      <c r="E595" s="544"/>
      <c r="F595" s="544"/>
      <c r="G595" s="544"/>
      <c r="H595" s="544"/>
      <c r="I595" s="544"/>
      <c r="J595" s="526"/>
    </row>
    <row r="596" spans="1:10" x14ac:dyDescent="0.25">
      <c r="A596" s="524"/>
      <c r="B596" s="544"/>
      <c r="C596" s="544"/>
      <c r="D596" s="544"/>
      <c r="E596" s="544"/>
      <c r="F596" s="544"/>
      <c r="G596" s="544"/>
      <c r="H596" s="544"/>
      <c r="I596" s="544"/>
      <c r="J596" s="526"/>
    </row>
    <row r="597" spans="1:10" x14ac:dyDescent="0.25">
      <c r="A597" s="524"/>
      <c r="B597" s="544"/>
      <c r="C597" s="544"/>
      <c r="D597" s="544"/>
      <c r="E597" s="544"/>
      <c r="F597" s="544"/>
      <c r="G597" s="544"/>
      <c r="H597" s="544"/>
      <c r="I597" s="544"/>
      <c r="J597" s="526"/>
    </row>
    <row r="598" spans="1:10" x14ac:dyDescent="0.25">
      <c r="A598" s="527"/>
      <c r="B598" s="528"/>
      <c r="C598" s="528"/>
      <c r="D598" s="528"/>
      <c r="E598" s="528"/>
      <c r="F598" s="528"/>
      <c r="G598" s="528"/>
      <c r="H598" s="528"/>
      <c r="I598" s="528"/>
      <c r="J598" s="529"/>
    </row>
    <row r="599" spans="1:10" x14ac:dyDescent="0.25">
      <c r="A599" s="174"/>
      <c r="B599" s="174"/>
      <c r="C599" s="174"/>
      <c r="D599" s="174"/>
      <c r="E599" s="174"/>
      <c r="F599" s="174"/>
      <c r="G599" s="174"/>
      <c r="H599" s="174"/>
      <c r="I599" s="174"/>
      <c r="J599" s="174"/>
    </row>
    <row r="600" spans="1:10" ht="15.5" x14ac:dyDescent="0.35">
      <c r="A600" s="379" t="s">
        <v>848</v>
      </c>
      <c r="B600" s="380"/>
      <c r="C600" s="380"/>
      <c r="D600" s="380"/>
      <c r="E600" s="380"/>
      <c r="F600" s="380"/>
      <c r="G600" s="380"/>
      <c r="H600" s="377" t="str">
        <f>'CONTACT INFORMATION'!$A$24</f>
        <v>San Diego</v>
      </c>
      <c r="I600" s="377"/>
      <c r="J600" s="378"/>
    </row>
    <row r="601" spans="1:10" ht="15.5" x14ac:dyDescent="0.35">
      <c r="A601" s="47"/>
      <c r="B601" s="47"/>
      <c r="C601" s="47"/>
      <c r="D601" s="47"/>
      <c r="E601" s="47"/>
      <c r="F601" s="47"/>
      <c r="G601" s="47"/>
      <c r="H601" s="47"/>
      <c r="I601" s="47"/>
      <c r="J601" s="47"/>
    </row>
    <row r="602" spans="1:10" ht="14" x14ac:dyDescent="0.3">
      <c r="A602" s="559" t="s">
        <v>907</v>
      </c>
      <c r="B602" s="560"/>
      <c r="C602" s="560"/>
      <c r="D602" s="560"/>
      <c r="E602" s="560"/>
      <c r="F602" s="560"/>
      <c r="G602" s="560"/>
      <c r="H602" s="560"/>
      <c r="I602" s="560"/>
      <c r="J602" s="561"/>
    </row>
    <row r="603" spans="1:10" x14ac:dyDescent="0.25">
      <c r="A603" s="562" t="s">
        <v>854</v>
      </c>
      <c r="B603" s="563"/>
      <c r="C603" s="563"/>
      <c r="D603" s="564"/>
      <c r="E603" s="565"/>
      <c r="F603" s="566"/>
      <c r="G603" s="566"/>
      <c r="H603" s="566"/>
      <c r="I603" s="566"/>
      <c r="J603" s="567"/>
    </row>
    <row r="604" spans="1:10" x14ac:dyDescent="0.25">
      <c r="A604" s="571" t="s">
        <v>853</v>
      </c>
      <c r="B604" s="572"/>
      <c r="C604" s="572"/>
      <c r="D604" s="573"/>
      <c r="E604" s="568"/>
      <c r="F604" s="569"/>
      <c r="G604" s="569"/>
      <c r="H604" s="569"/>
      <c r="I604" s="569"/>
      <c r="J604" s="570"/>
    </row>
    <row r="605" spans="1:10" x14ac:dyDescent="0.25">
      <c r="A605" s="574" t="s">
        <v>808</v>
      </c>
      <c r="B605" s="575"/>
      <c r="C605" s="575"/>
      <c r="D605" s="575"/>
      <c r="E605" s="576"/>
      <c r="F605" s="577"/>
      <c r="G605" s="577"/>
      <c r="H605" s="577"/>
      <c r="I605" s="577"/>
      <c r="J605" s="578"/>
    </row>
    <row r="606" spans="1:10" x14ac:dyDescent="0.25">
      <c r="A606" s="48"/>
      <c r="B606" s="49"/>
      <c r="C606" s="49"/>
      <c r="D606" s="49"/>
      <c r="E606" s="555" t="s">
        <v>535</v>
      </c>
      <c r="F606" s="556"/>
      <c r="G606" s="555" t="s">
        <v>533</v>
      </c>
      <c r="H606" s="556"/>
      <c r="I606" s="557" t="s">
        <v>849</v>
      </c>
      <c r="J606" s="558"/>
    </row>
    <row r="607" spans="1:10" x14ac:dyDescent="0.25">
      <c r="A607" s="552" t="s">
        <v>527</v>
      </c>
      <c r="B607" s="552"/>
      <c r="C607" s="552"/>
      <c r="D607" s="552"/>
      <c r="E607" s="469"/>
      <c r="F607" s="469"/>
      <c r="G607" s="469"/>
      <c r="H607" s="469"/>
      <c r="I607" s="470"/>
      <c r="J607" s="470"/>
    </row>
    <row r="608" spans="1:10" x14ac:dyDescent="0.25">
      <c r="A608" s="551" t="s">
        <v>528</v>
      </c>
      <c r="B608" s="551"/>
      <c r="C608" s="551"/>
      <c r="D608" s="551"/>
      <c r="E608" s="548"/>
      <c r="F608" s="548"/>
      <c r="G608" s="452"/>
      <c r="H608" s="452"/>
      <c r="I608" s="468"/>
      <c r="J608" s="468"/>
    </row>
    <row r="609" spans="1:10" x14ac:dyDescent="0.25">
      <c r="A609" s="552" t="s">
        <v>529</v>
      </c>
      <c r="B609" s="552"/>
      <c r="C609" s="552"/>
      <c r="D609" s="552"/>
      <c r="E609" s="469"/>
      <c r="F609" s="469"/>
      <c r="G609" s="469"/>
      <c r="H609" s="469"/>
      <c r="I609" s="470"/>
      <c r="J609" s="470"/>
    </row>
    <row r="610" spans="1:10" x14ac:dyDescent="0.25">
      <c r="A610" s="551" t="s">
        <v>530</v>
      </c>
      <c r="B610" s="551"/>
      <c r="C610" s="551"/>
      <c r="D610" s="551"/>
      <c r="E610" s="548"/>
      <c r="F610" s="548"/>
      <c r="G610" s="452"/>
      <c r="H610" s="452"/>
      <c r="I610" s="468"/>
      <c r="J610" s="468"/>
    </row>
    <row r="611" spans="1:10" x14ac:dyDescent="0.25">
      <c r="A611" s="552" t="s">
        <v>531</v>
      </c>
      <c r="B611" s="552"/>
      <c r="C611" s="552"/>
      <c r="D611" s="552"/>
      <c r="E611" s="469"/>
      <c r="F611" s="469"/>
      <c r="G611" s="469"/>
      <c r="H611" s="469"/>
      <c r="I611" s="470"/>
      <c r="J611" s="470"/>
    </row>
    <row r="612" spans="1:10" x14ac:dyDescent="0.25">
      <c r="A612" s="551" t="s">
        <v>532</v>
      </c>
      <c r="B612" s="551"/>
      <c r="C612" s="551"/>
      <c r="D612" s="551"/>
      <c r="E612" s="548"/>
      <c r="F612" s="548"/>
      <c r="G612" s="452"/>
      <c r="H612" s="452"/>
      <c r="I612" s="468"/>
      <c r="J612" s="468"/>
    </row>
    <row r="613" spans="1:10" x14ac:dyDescent="0.25">
      <c r="A613" s="552" t="s">
        <v>537</v>
      </c>
      <c r="B613" s="552"/>
      <c r="C613" s="552"/>
      <c r="D613" s="552"/>
      <c r="E613" s="553"/>
      <c r="F613" s="553"/>
      <c r="G613" s="553"/>
      <c r="H613" s="553"/>
      <c r="I613" s="554"/>
      <c r="J613" s="554"/>
    </row>
    <row r="614" spans="1:10" x14ac:dyDescent="0.25">
      <c r="A614" s="545"/>
      <c r="B614" s="546"/>
      <c r="C614" s="546"/>
      <c r="D614" s="547"/>
      <c r="E614" s="548"/>
      <c r="F614" s="548"/>
      <c r="G614" s="452"/>
      <c r="H614" s="452"/>
      <c r="I614" s="452"/>
      <c r="J614" s="452"/>
    </row>
    <row r="615" spans="1:10" x14ac:dyDescent="0.25">
      <c r="A615" s="545"/>
      <c r="B615" s="546"/>
      <c r="C615" s="546"/>
      <c r="D615" s="547"/>
      <c r="E615" s="548"/>
      <c r="F615" s="548"/>
      <c r="G615" s="452"/>
      <c r="H615" s="452"/>
      <c r="I615" s="452"/>
      <c r="J615" s="452"/>
    </row>
    <row r="616" spans="1:10" x14ac:dyDescent="0.25">
      <c r="A616" s="545"/>
      <c r="B616" s="546"/>
      <c r="C616" s="546"/>
      <c r="D616" s="547"/>
      <c r="E616" s="548"/>
      <c r="F616" s="548"/>
      <c r="G616" s="452"/>
      <c r="H616" s="452"/>
      <c r="I616" s="452"/>
      <c r="J616" s="452"/>
    </row>
    <row r="617" spans="1:10" ht="13" x14ac:dyDescent="0.3">
      <c r="A617" s="549" t="s">
        <v>534</v>
      </c>
      <c r="B617" s="549"/>
      <c r="C617" s="549"/>
      <c r="D617" s="549"/>
      <c r="E617" s="550">
        <f>SUM(E607:E616)</f>
        <v>0</v>
      </c>
      <c r="F617" s="550"/>
      <c r="G617" s="550">
        <f>SUM(G607:G616)</f>
        <v>0</v>
      </c>
      <c r="H617" s="550"/>
      <c r="I617" s="550">
        <f>SUM(I607:I616)</f>
        <v>0</v>
      </c>
      <c r="J617" s="550"/>
    </row>
    <row r="618" spans="1:10" x14ac:dyDescent="0.25">
      <c r="A618" s="535" t="s">
        <v>860</v>
      </c>
      <c r="B618" s="536"/>
      <c r="C618" s="536"/>
      <c r="D618" s="536"/>
      <c r="E618" s="536"/>
      <c r="F618" s="536"/>
      <c r="G618" s="536"/>
      <c r="H618" s="536"/>
      <c r="I618" s="536"/>
      <c r="J618" s="537"/>
    </row>
    <row r="619" spans="1:10" x14ac:dyDescent="0.25">
      <c r="A619" s="538" t="s">
        <v>861</v>
      </c>
      <c r="B619" s="539"/>
      <c r="C619" s="539"/>
      <c r="D619" s="539"/>
      <c r="E619" s="539"/>
      <c r="F619" s="539"/>
      <c r="G619" s="539"/>
      <c r="H619" s="539"/>
      <c r="I619" s="539"/>
      <c r="J619" s="540"/>
    </row>
    <row r="620" spans="1:10" x14ac:dyDescent="0.25">
      <c r="A620" s="538" t="s">
        <v>862</v>
      </c>
      <c r="B620" s="539"/>
      <c r="C620" s="539"/>
      <c r="D620" s="539"/>
      <c r="E620" s="539"/>
      <c r="F620" s="539"/>
      <c r="G620" s="539"/>
      <c r="H620" s="539"/>
      <c r="I620" s="539"/>
      <c r="J620" s="540"/>
    </row>
    <row r="621" spans="1:10" x14ac:dyDescent="0.25">
      <c r="A621" s="541" t="s">
        <v>863</v>
      </c>
      <c r="B621" s="542"/>
      <c r="C621" s="542"/>
      <c r="D621" s="542"/>
      <c r="E621" s="542"/>
      <c r="F621" s="542"/>
      <c r="G621" s="542"/>
      <c r="H621" s="542"/>
      <c r="I621" s="542"/>
      <c r="J621" s="543"/>
    </row>
    <row r="622" spans="1:10" x14ac:dyDescent="0.25">
      <c r="A622" s="521"/>
      <c r="B622" s="522"/>
      <c r="C622" s="522"/>
      <c r="D622" s="522"/>
      <c r="E622" s="522"/>
      <c r="F622" s="522"/>
      <c r="G622" s="522"/>
      <c r="H622" s="522"/>
      <c r="I622" s="522"/>
      <c r="J622" s="523"/>
    </row>
    <row r="623" spans="1:10" x14ac:dyDescent="0.25">
      <c r="A623" s="524"/>
      <c r="B623" s="544"/>
      <c r="C623" s="544"/>
      <c r="D623" s="544"/>
      <c r="E623" s="544"/>
      <c r="F623" s="544"/>
      <c r="G623" s="544"/>
      <c r="H623" s="544"/>
      <c r="I623" s="544"/>
      <c r="J623" s="526"/>
    </row>
    <row r="624" spans="1:10" x14ac:dyDescent="0.25">
      <c r="A624" s="524"/>
      <c r="B624" s="544"/>
      <c r="C624" s="544"/>
      <c r="D624" s="544"/>
      <c r="E624" s="544"/>
      <c r="F624" s="544"/>
      <c r="G624" s="544"/>
      <c r="H624" s="544"/>
      <c r="I624" s="544"/>
      <c r="J624" s="526"/>
    </row>
    <row r="625" spans="1:10" x14ac:dyDescent="0.25">
      <c r="A625" s="524"/>
      <c r="B625" s="544"/>
      <c r="C625" s="544"/>
      <c r="D625" s="544"/>
      <c r="E625" s="544"/>
      <c r="F625" s="544"/>
      <c r="G625" s="544"/>
      <c r="H625" s="544"/>
      <c r="I625" s="544"/>
      <c r="J625" s="526"/>
    </row>
    <row r="626" spans="1:10" x14ac:dyDescent="0.25">
      <c r="A626" s="524"/>
      <c r="B626" s="544"/>
      <c r="C626" s="544"/>
      <c r="D626" s="544"/>
      <c r="E626" s="544"/>
      <c r="F626" s="544"/>
      <c r="G626" s="544"/>
      <c r="H626" s="544"/>
      <c r="I626" s="544"/>
      <c r="J626" s="526"/>
    </row>
    <row r="627" spans="1:10" x14ac:dyDescent="0.25">
      <c r="A627" s="524"/>
      <c r="B627" s="544"/>
      <c r="C627" s="544"/>
      <c r="D627" s="544"/>
      <c r="E627" s="544"/>
      <c r="F627" s="544"/>
      <c r="G627" s="544"/>
      <c r="H627" s="544"/>
      <c r="I627" s="544"/>
      <c r="J627" s="526"/>
    </row>
    <row r="628" spans="1:10" x14ac:dyDescent="0.25">
      <c r="A628" s="524"/>
      <c r="B628" s="544"/>
      <c r="C628" s="544"/>
      <c r="D628" s="544"/>
      <c r="E628" s="544"/>
      <c r="F628" s="544"/>
      <c r="G628" s="544"/>
      <c r="H628" s="544"/>
      <c r="I628" s="544"/>
      <c r="J628" s="526"/>
    </row>
    <row r="629" spans="1:10" x14ac:dyDescent="0.25">
      <c r="A629" s="524"/>
      <c r="B629" s="544"/>
      <c r="C629" s="544"/>
      <c r="D629" s="544"/>
      <c r="E629" s="544"/>
      <c r="F629" s="544"/>
      <c r="G629" s="544"/>
      <c r="H629" s="544"/>
      <c r="I629" s="544"/>
      <c r="J629" s="526"/>
    </row>
    <row r="630" spans="1:10" x14ac:dyDescent="0.25">
      <c r="A630" s="524"/>
      <c r="B630" s="544"/>
      <c r="C630" s="544"/>
      <c r="D630" s="544"/>
      <c r="E630" s="544"/>
      <c r="F630" s="544"/>
      <c r="G630" s="544"/>
      <c r="H630" s="544"/>
      <c r="I630" s="544"/>
      <c r="J630" s="526"/>
    </row>
    <row r="631" spans="1:10" x14ac:dyDescent="0.25">
      <c r="A631" s="524"/>
      <c r="B631" s="544"/>
      <c r="C631" s="544"/>
      <c r="D631" s="544"/>
      <c r="E631" s="544"/>
      <c r="F631" s="544"/>
      <c r="G631" s="544"/>
      <c r="H631" s="544"/>
      <c r="I631" s="544"/>
      <c r="J631" s="526"/>
    </row>
    <row r="632" spans="1:10" x14ac:dyDescent="0.25">
      <c r="A632" s="524"/>
      <c r="B632" s="544"/>
      <c r="C632" s="544"/>
      <c r="D632" s="544"/>
      <c r="E632" s="544"/>
      <c r="F632" s="544"/>
      <c r="G632" s="544"/>
      <c r="H632" s="544"/>
      <c r="I632" s="544"/>
      <c r="J632" s="526"/>
    </row>
    <row r="633" spans="1:10" x14ac:dyDescent="0.25">
      <c r="A633" s="524"/>
      <c r="B633" s="544"/>
      <c r="C633" s="544"/>
      <c r="D633" s="544"/>
      <c r="E633" s="544"/>
      <c r="F633" s="544"/>
      <c r="G633" s="544"/>
      <c r="H633" s="544"/>
      <c r="I633" s="544"/>
      <c r="J633" s="526"/>
    </row>
    <row r="634" spans="1:10" x14ac:dyDescent="0.25">
      <c r="A634" s="524"/>
      <c r="B634" s="544"/>
      <c r="C634" s="544"/>
      <c r="D634" s="544"/>
      <c r="E634" s="544"/>
      <c r="F634" s="544"/>
      <c r="G634" s="544"/>
      <c r="H634" s="544"/>
      <c r="I634" s="544"/>
      <c r="J634" s="526"/>
    </row>
    <row r="635" spans="1:10" x14ac:dyDescent="0.25">
      <c r="A635" s="524"/>
      <c r="B635" s="544"/>
      <c r="C635" s="544"/>
      <c r="D635" s="544"/>
      <c r="E635" s="544"/>
      <c r="F635" s="544"/>
      <c r="G635" s="544"/>
      <c r="H635" s="544"/>
      <c r="I635" s="544"/>
      <c r="J635" s="526"/>
    </row>
    <row r="636" spans="1:10" x14ac:dyDescent="0.25">
      <c r="A636" s="524"/>
      <c r="B636" s="544"/>
      <c r="C636" s="544"/>
      <c r="D636" s="544"/>
      <c r="E636" s="544"/>
      <c r="F636" s="544"/>
      <c r="G636" s="544"/>
      <c r="H636" s="544"/>
      <c r="I636" s="544"/>
      <c r="J636" s="526"/>
    </row>
    <row r="637" spans="1:10" x14ac:dyDescent="0.25">
      <c r="A637" s="524"/>
      <c r="B637" s="544"/>
      <c r="C637" s="544"/>
      <c r="D637" s="544"/>
      <c r="E637" s="544"/>
      <c r="F637" s="544"/>
      <c r="G637" s="544"/>
      <c r="H637" s="544"/>
      <c r="I637" s="544"/>
      <c r="J637" s="526"/>
    </row>
    <row r="638" spans="1:10" x14ac:dyDescent="0.25">
      <c r="A638" s="524"/>
      <c r="B638" s="544"/>
      <c r="C638" s="544"/>
      <c r="D638" s="544"/>
      <c r="E638" s="544"/>
      <c r="F638" s="544"/>
      <c r="G638" s="544"/>
      <c r="H638" s="544"/>
      <c r="I638" s="544"/>
      <c r="J638" s="526"/>
    </row>
    <row r="639" spans="1:10" x14ac:dyDescent="0.25">
      <c r="A639" s="524"/>
      <c r="B639" s="544"/>
      <c r="C639" s="544"/>
      <c r="D639" s="544"/>
      <c r="E639" s="544"/>
      <c r="F639" s="544"/>
      <c r="G639" s="544"/>
      <c r="H639" s="544"/>
      <c r="I639" s="544"/>
      <c r="J639" s="526"/>
    </row>
    <row r="640" spans="1:10" x14ac:dyDescent="0.25">
      <c r="A640" s="524"/>
      <c r="B640" s="544"/>
      <c r="C640" s="544"/>
      <c r="D640" s="544"/>
      <c r="E640" s="544"/>
      <c r="F640" s="544"/>
      <c r="G640" s="544"/>
      <c r="H640" s="544"/>
      <c r="I640" s="544"/>
      <c r="J640" s="526"/>
    </row>
    <row r="641" spans="1:10" x14ac:dyDescent="0.25">
      <c r="A641" s="524"/>
      <c r="B641" s="544"/>
      <c r="C641" s="544"/>
      <c r="D641" s="544"/>
      <c r="E641" s="544"/>
      <c r="F641" s="544"/>
      <c r="G641" s="544"/>
      <c r="H641" s="544"/>
      <c r="I641" s="544"/>
      <c r="J641" s="526"/>
    </row>
    <row r="642" spans="1:10" x14ac:dyDescent="0.25">
      <c r="A642" s="524"/>
      <c r="B642" s="544"/>
      <c r="C642" s="544"/>
      <c r="D642" s="544"/>
      <c r="E642" s="544"/>
      <c r="F642" s="544"/>
      <c r="G642" s="544"/>
      <c r="H642" s="544"/>
      <c r="I642" s="544"/>
      <c r="J642" s="526"/>
    </row>
    <row r="643" spans="1:10" x14ac:dyDescent="0.25">
      <c r="A643" s="524"/>
      <c r="B643" s="544"/>
      <c r="C643" s="544"/>
      <c r="D643" s="544"/>
      <c r="E643" s="544"/>
      <c r="F643" s="544"/>
      <c r="G643" s="544"/>
      <c r="H643" s="544"/>
      <c r="I643" s="544"/>
      <c r="J643" s="526"/>
    </row>
    <row r="644" spans="1:10" x14ac:dyDescent="0.25">
      <c r="A644" s="524"/>
      <c r="B644" s="544"/>
      <c r="C644" s="544"/>
      <c r="D644" s="544"/>
      <c r="E644" s="544"/>
      <c r="F644" s="544"/>
      <c r="G644" s="544"/>
      <c r="H644" s="544"/>
      <c r="I644" s="544"/>
      <c r="J644" s="526"/>
    </row>
    <row r="645" spans="1:10" x14ac:dyDescent="0.25">
      <c r="A645" s="524"/>
      <c r="B645" s="544"/>
      <c r="C645" s="544"/>
      <c r="D645" s="544"/>
      <c r="E645" s="544"/>
      <c r="F645" s="544"/>
      <c r="G645" s="544"/>
      <c r="H645" s="544"/>
      <c r="I645" s="544"/>
      <c r="J645" s="526"/>
    </row>
    <row r="646" spans="1:10" x14ac:dyDescent="0.25">
      <c r="A646" s="524"/>
      <c r="B646" s="544"/>
      <c r="C646" s="544"/>
      <c r="D646" s="544"/>
      <c r="E646" s="544"/>
      <c r="F646" s="544"/>
      <c r="G646" s="544"/>
      <c r="H646" s="544"/>
      <c r="I646" s="544"/>
      <c r="J646" s="526"/>
    </row>
    <row r="647" spans="1:10" x14ac:dyDescent="0.25">
      <c r="A647" s="524"/>
      <c r="B647" s="544"/>
      <c r="C647" s="544"/>
      <c r="D647" s="544"/>
      <c r="E647" s="544"/>
      <c r="F647" s="544"/>
      <c r="G647" s="544"/>
      <c r="H647" s="544"/>
      <c r="I647" s="544"/>
      <c r="J647" s="526"/>
    </row>
    <row r="648" spans="1:10" x14ac:dyDescent="0.25">
      <c r="A648" s="524"/>
      <c r="B648" s="544"/>
      <c r="C648" s="544"/>
      <c r="D648" s="544"/>
      <c r="E648" s="544"/>
      <c r="F648" s="544"/>
      <c r="G648" s="544"/>
      <c r="H648" s="544"/>
      <c r="I648" s="544"/>
      <c r="J648" s="526"/>
    </row>
    <row r="649" spans="1:10" x14ac:dyDescent="0.25">
      <c r="A649" s="524"/>
      <c r="B649" s="544"/>
      <c r="C649" s="544"/>
      <c r="D649" s="544"/>
      <c r="E649" s="544"/>
      <c r="F649" s="544"/>
      <c r="G649" s="544"/>
      <c r="H649" s="544"/>
      <c r="I649" s="544"/>
      <c r="J649" s="526"/>
    </row>
    <row r="650" spans="1:10" x14ac:dyDescent="0.25">
      <c r="A650" s="524"/>
      <c r="B650" s="544"/>
      <c r="C650" s="544"/>
      <c r="D650" s="544"/>
      <c r="E650" s="544"/>
      <c r="F650" s="544"/>
      <c r="G650" s="544"/>
      <c r="H650" s="544"/>
      <c r="I650" s="544"/>
      <c r="J650" s="526"/>
    </row>
    <row r="651" spans="1:10" x14ac:dyDescent="0.25">
      <c r="A651" s="524"/>
      <c r="B651" s="544"/>
      <c r="C651" s="544"/>
      <c r="D651" s="544"/>
      <c r="E651" s="544"/>
      <c r="F651" s="544"/>
      <c r="G651" s="544"/>
      <c r="H651" s="544"/>
      <c r="I651" s="544"/>
      <c r="J651" s="526"/>
    </row>
    <row r="652" spans="1:10" x14ac:dyDescent="0.25">
      <c r="A652" s="527"/>
      <c r="B652" s="528"/>
      <c r="C652" s="528"/>
      <c r="D652" s="528"/>
      <c r="E652" s="528"/>
      <c r="F652" s="528"/>
      <c r="G652" s="528"/>
      <c r="H652" s="528"/>
      <c r="I652" s="528"/>
      <c r="J652" s="529"/>
    </row>
    <row r="653" spans="1:10" x14ac:dyDescent="0.25">
      <c r="A653" s="174"/>
      <c r="B653" s="174"/>
      <c r="C653" s="174"/>
      <c r="D653" s="174"/>
      <c r="E653" s="174"/>
      <c r="F653" s="174"/>
      <c r="G653" s="174"/>
      <c r="H653" s="174"/>
      <c r="I653" s="174"/>
      <c r="J653" s="174"/>
    </row>
    <row r="654" spans="1:10" ht="15.5" x14ac:dyDescent="0.35">
      <c r="A654" s="379" t="s">
        <v>848</v>
      </c>
      <c r="B654" s="380"/>
      <c r="C654" s="380"/>
      <c r="D654" s="380"/>
      <c r="E654" s="380"/>
      <c r="F654" s="380"/>
      <c r="G654" s="380"/>
      <c r="H654" s="377" t="str">
        <f>'CONTACT INFORMATION'!$A$24</f>
        <v>San Diego</v>
      </c>
      <c r="I654" s="377"/>
      <c r="J654" s="378"/>
    </row>
    <row r="655" spans="1:10" ht="15.5" x14ac:dyDescent="0.35">
      <c r="A655" s="47"/>
      <c r="B655" s="47"/>
      <c r="C655" s="47"/>
      <c r="D655" s="47"/>
      <c r="E655" s="47"/>
      <c r="F655" s="47"/>
      <c r="G655" s="47"/>
      <c r="H655" s="47"/>
      <c r="I655" s="47"/>
      <c r="J655" s="47"/>
    </row>
    <row r="656" spans="1:10" ht="14" x14ac:dyDescent="0.3">
      <c r="A656" s="559" t="s">
        <v>908</v>
      </c>
      <c r="B656" s="560"/>
      <c r="C656" s="560"/>
      <c r="D656" s="560"/>
      <c r="E656" s="560"/>
      <c r="F656" s="560"/>
      <c r="G656" s="560"/>
      <c r="H656" s="560"/>
      <c r="I656" s="560"/>
      <c r="J656" s="561"/>
    </row>
    <row r="657" spans="1:10" x14ac:dyDescent="0.25">
      <c r="A657" s="562" t="s">
        <v>854</v>
      </c>
      <c r="B657" s="563"/>
      <c r="C657" s="563"/>
      <c r="D657" s="564"/>
      <c r="E657" s="565"/>
      <c r="F657" s="566"/>
      <c r="G657" s="566"/>
      <c r="H657" s="566"/>
      <c r="I657" s="566"/>
      <c r="J657" s="567"/>
    </row>
    <row r="658" spans="1:10" x14ac:dyDescent="0.25">
      <c r="A658" s="571" t="s">
        <v>853</v>
      </c>
      <c r="B658" s="572"/>
      <c r="C658" s="572"/>
      <c r="D658" s="573"/>
      <c r="E658" s="568"/>
      <c r="F658" s="569"/>
      <c r="G658" s="569"/>
      <c r="H658" s="569"/>
      <c r="I658" s="569"/>
      <c r="J658" s="570"/>
    </row>
    <row r="659" spans="1:10" x14ac:dyDescent="0.25">
      <c r="A659" s="574" t="s">
        <v>808</v>
      </c>
      <c r="B659" s="575"/>
      <c r="C659" s="575"/>
      <c r="D659" s="575"/>
      <c r="E659" s="576"/>
      <c r="F659" s="577"/>
      <c r="G659" s="577"/>
      <c r="H659" s="577"/>
      <c r="I659" s="577"/>
      <c r="J659" s="578"/>
    </row>
    <row r="660" spans="1:10" x14ac:dyDescent="0.25">
      <c r="A660" s="48"/>
      <c r="B660" s="49"/>
      <c r="C660" s="49"/>
      <c r="D660" s="49"/>
      <c r="E660" s="555" t="s">
        <v>535</v>
      </c>
      <c r="F660" s="556"/>
      <c r="G660" s="555" t="s">
        <v>533</v>
      </c>
      <c r="H660" s="556"/>
      <c r="I660" s="557" t="s">
        <v>849</v>
      </c>
      <c r="J660" s="558"/>
    </row>
    <row r="661" spans="1:10" x14ac:dyDescent="0.25">
      <c r="A661" s="552" t="s">
        <v>527</v>
      </c>
      <c r="B661" s="552"/>
      <c r="C661" s="552"/>
      <c r="D661" s="552"/>
      <c r="E661" s="469"/>
      <c r="F661" s="469"/>
      <c r="G661" s="469"/>
      <c r="H661" s="469"/>
      <c r="I661" s="470"/>
      <c r="J661" s="470"/>
    </row>
    <row r="662" spans="1:10" x14ac:dyDescent="0.25">
      <c r="A662" s="551" t="s">
        <v>528</v>
      </c>
      <c r="B662" s="551"/>
      <c r="C662" s="551"/>
      <c r="D662" s="551"/>
      <c r="E662" s="548"/>
      <c r="F662" s="548"/>
      <c r="G662" s="452"/>
      <c r="H662" s="452"/>
      <c r="I662" s="468"/>
      <c r="J662" s="468"/>
    </row>
    <row r="663" spans="1:10" x14ac:dyDescent="0.25">
      <c r="A663" s="552" t="s">
        <v>529</v>
      </c>
      <c r="B663" s="552"/>
      <c r="C663" s="552"/>
      <c r="D663" s="552"/>
      <c r="E663" s="469"/>
      <c r="F663" s="469"/>
      <c r="G663" s="469"/>
      <c r="H663" s="469"/>
      <c r="I663" s="470"/>
      <c r="J663" s="470"/>
    </row>
    <row r="664" spans="1:10" x14ac:dyDescent="0.25">
      <c r="A664" s="551" t="s">
        <v>530</v>
      </c>
      <c r="B664" s="551"/>
      <c r="C664" s="551"/>
      <c r="D664" s="551"/>
      <c r="E664" s="548"/>
      <c r="F664" s="548"/>
      <c r="G664" s="452"/>
      <c r="H664" s="452"/>
      <c r="I664" s="468"/>
      <c r="J664" s="468"/>
    </row>
    <row r="665" spans="1:10" x14ac:dyDescent="0.25">
      <c r="A665" s="552" t="s">
        <v>531</v>
      </c>
      <c r="B665" s="552"/>
      <c r="C665" s="552"/>
      <c r="D665" s="552"/>
      <c r="E665" s="469"/>
      <c r="F665" s="469"/>
      <c r="G665" s="469"/>
      <c r="H665" s="469"/>
      <c r="I665" s="470"/>
      <c r="J665" s="470"/>
    </row>
    <row r="666" spans="1:10" x14ac:dyDescent="0.25">
      <c r="A666" s="551" t="s">
        <v>532</v>
      </c>
      <c r="B666" s="551"/>
      <c r="C666" s="551"/>
      <c r="D666" s="551"/>
      <c r="E666" s="548"/>
      <c r="F666" s="548"/>
      <c r="G666" s="452"/>
      <c r="H666" s="452"/>
      <c r="I666" s="468"/>
      <c r="J666" s="468"/>
    </row>
    <row r="667" spans="1:10" x14ac:dyDescent="0.25">
      <c r="A667" s="552" t="s">
        <v>537</v>
      </c>
      <c r="B667" s="552"/>
      <c r="C667" s="552"/>
      <c r="D667" s="552"/>
      <c r="E667" s="553"/>
      <c r="F667" s="553"/>
      <c r="G667" s="553"/>
      <c r="H667" s="553"/>
      <c r="I667" s="554"/>
      <c r="J667" s="554"/>
    </row>
    <row r="668" spans="1:10" x14ac:dyDescent="0.25">
      <c r="A668" s="545"/>
      <c r="B668" s="546"/>
      <c r="C668" s="546"/>
      <c r="D668" s="547"/>
      <c r="E668" s="548"/>
      <c r="F668" s="548"/>
      <c r="G668" s="452"/>
      <c r="H668" s="452"/>
      <c r="I668" s="452"/>
      <c r="J668" s="452"/>
    </row>
    <row r="669" spans="1:10" x14ac:dyDescent="0.25">
      <c r="A669" s="545"/>
      <c r="B669" s="546"/>
      <c r="C669" s="546"/>
      <c r="D669" s="547"/>
      <c r="E669" s="548"/>
      <c r="F669" s="548"/>
      <c r="G669" s="452"/>
      <c r="H669" s="452"/>
      <c r="I669" s="452"/>
      <c r="J669" s="452"/>
    </row>
    <row r="670" spans="1:10" x14ac:dyDescent="0.25">
      <c r="A670" s="545"/>
      <c r="B670" s="546"/>
      <c r="C670" s="546"/>
      <c r="D670" s="547"/>
      <c r="E670" s="548"/>
      <c r="F670" s="548"/>
      <c r="G670" s="452"/>
      <c r="H670" s="452"/>
      <c r="I670" s="452"/>
      <c r="J670" s="452"/>
    </row>
    <row r="671" spans="1:10" ht="13" x14ac:dyDescent="0.3">
      <c r="A671" s="549" t="s">
        <v>534</v>
      </c>
      <c r="B671" s="549"/>
      <c r="C671" s="549"/>
      <c r="D671" s="549"/>
      <c r="E671" s="550">
        <f>SUM(E661:E670)</f>
        <v>0</v>
      </c>
      <c r="F671" s="550"/>
      <c r="G671" s="550">
        <f>SUM(G661:G670)</f>
        <v>0</v>
      </c>
      <c r="H671" s="550"/>
      <c r="I671" s="550">
        <f>SUM(I661:I670)</f>
        <v>0</v>
      </c>
      <c r="J671" s="550"/>
    </row>
    <row r="672" spans="1:10" x14ac:dyDescent="0.25">
      <c r="A672" s="535" t="s">
        <v>860</v>
      </c>
      <c r="B672" s="536"/>
      <c r="C672" s="536"/>
      <c r="D672" s="536"/>
      <c r="E672" s="536"/>
      <c r="F672" s="536"/>
      <c r="G672" s="536"/>
      <c r="H672" s="536"/>
      <c r="I672" s="536"/>
      <c r="J672" s="537"/>
    </row>
    <row r="673" spans="1:10" x14ac:dyDescent="0.25">
      <c r="A673" s="538" t="s">
        <v>861</v>
      </c>
      <c r="B673" s="539"/>
      <c r="C673" s="539"/>
      <c r="D673" s="539"/>
      <c r="E673" s="539"/>
      <c r="F673" s="539"/>
      <c r="G673" s="539"/>
      <c r="H673" s="539"/>
      <c r="I673" s="539"/>
      <c r="J673" s="540"/>
    </row>
    <row r="674" spans="1:10" x14ac:dyDescent="0.25">
      <c r="A674" s="538" t="s">
        <v>862</v>
      </c>
      <c r="B674" s="539"/>
      <c r="C674" s="539"/>
      <c r="D674" s="539"/>
      <c r="E674" s="539"/>
      <c r="F674" s="539"/>
      <c r="G674" s="539"/>
      <c r="H674" s="539"/>
      <c r="I674" s="539"/>
      <c r="J674" s="540"/>
    </row>
    <row r="675" spans="1:10" x14ac:dyDescent="0.25">
      <c r="A675" s="541" t="s">
        <v>863</v>
      </c>
      <c r="B675" s="542"/>
      <c r="C675" s="542"/>
      <c r="D675" s="542"/>
      <c r="E675" s="542"/>
      <c r="F675" s="542"/>
      <c r="G675" s="542"/>
      <c r="H675" s="542"/>
      <c r="I675" s="542"/>
      <c r="J675" s="543"/>
    </row>
    <row r="676" spans="1:10" x14ac:dyDescent="0.25">
      <c r="A676" s="521"/>
      <c r="B676" s="522"/>
      <c r="C676" s="522"/>
      <c r="D676" s="522"/>
      <c r="E676" s="522"/>
      <c r="F676" s="522"/>
      <c r="G676" s="522"/>
      <c r="H676" s="522"/>
      <c r="I676" s="522"/>
      <c r="J676" s="523"/>
    </row>
    <row r="677" spans="1:10" x14ac:dyDescent="0.25">
      <c r="A677" s="524"/>
      <c r="B677" s="544"/>
      <c r="C677" s="544"/>
      <c r="D677" s="544"/>
      <c r="E677" s="544"/>
      <c r="F677" s="544"/>
      <c r="G677" s="544"/>
      <c r="H677" s="544"/>
      <c r="I677" s="544"/>
      <c r="J677" s="526"/>
    </row>
    <row r="678" spans="1:10" x14ac:dyDescent="0.25">
      <c r="A678" s="524"/>
      <c r="B678" s="544"/>
      <c r="C678" s="544"/>
      <c r="D678" s="544"/>
      <c r="E678" s="544"/>
      <c r="F678" s="544"/>
      <c r="G678" s="544"/>
      <c r="H678" s="544"/>
      <c r="I678" s="544"/>
      <c r="J678" s="526"/>
    </row>
    <row r="679" spans="1:10" x14ac:dyDescent="0.25">
      <c r="A679" s="524"/>
      <c r="B679" s="544"/>
      <c r="C679" s="544"/>
      <c r="D679" s="544"/>
      <c r="E679" s="544"/>
      <c r="F679" s="544"/>
      <c r="G679" s="544"/>
      <c r="H679" s="544"/>
      <c r="I679" s="544"/>
      <c r="J679" s="526"/>
    </row>
    <row r="680" spans="1:10" x14ac:dyDescent="0.25">
      <c r="A680" s="524"/>
      <c r="B680" s="544"/>
      <c r="C680" s="544"/>
      <c r="D680" s="544"/>
      <c r="E680" s="544"/>
      <c r="F680" s="544"/>
      <c r="G680" s="544"/>
      <c r="H680" s="544"/>
      <c r="I680" s="544"/>
      <c r="J680" s="526"/>
    </row>
    <row r="681" spans="1:10" x14ac:dyDescent="0.25">
      <c r="A681" s="524"/>
      <c r="B681" s="544"/>
      <c r="C681" s="544"/>
      <c r="D681" s="544"/>
      <c r="E681" s="544"/>
      <c r="F681" s="544"/>
      <c r="G681" s="544"/>
      <c r="H681" s="544"/>
      <c r="I681" s="544"/>
      <c r="J681" s="526"/>
    </row>
    <row r="682" spans="1:10" x14ac:dyDescent="0.25">
      <c r="A682" s="524"/>
      <c r="B682" s="544"/>
      <c r="C682" s="544"/>
      <c r="D682" s="544"/>
      <c r="E682" s="544"/>
      <c r="F682" s="544"/>
      <c r="G682" s="544"/>
      <c r="H682" s="544"/>
      <c r="I682" s="544"/>
      <c r="J682" s="526"/>
    </row>
    <row r="683" spans="1:10" x14ac:dyDescent="0.25">
      <c r="A683" s="524"/>
      <c r="B683" s="544"/>
      <c r="C683" s="544"/>
      <c r="D683" s="544"/>
      <c r="E683" s="544"/>
      <c r="F683" s="544"/>
      <c r="G683" s="544"/>
      <c r="H683" s="544"/>
      <c r="I683" s="544"/>
      <c r="J683" s="526"/>
    </row>
    <row r="684" spans="1:10" x14ac:dyDescent="0.25">
      <c r="A684" s="524"/>
      <c r="B684" s="544"/>
      <c r="C684" s="544"/>
      <c r="D684" s="544"/>
      <c r="E684" s="544"/>
      <c r="F684" s="544"/>
      <c r="G684" s="544"/>
      <c r="H684" s="544"/>
      <c r="I684" s="544"/>
      <c r="J684" s="526"/>
    </row>
    <row r="685" spans="1:10" x14ac:dyDescent="0.25">
      <c r="A685" s="524"/>
      <c r="B685" s="544"/>
      <c r="C685" s="544"/>
      <c r="D685" s="544"/>
      <c r="E685" s="544"/>
      <c r="F685" s="544"/>
      <c r="G685" s="544"/>
      <c r="H685" s="544"/>
      <c r="I685" s="544"/>
      <c r="J685" s="526"/>
    </row>
    <row r="686" spans="1:10" x14ac:dyDescent="0.25">
      <c r="A686" s="524"/>
      <c r="B686" s="544"/>
      <c r="C686" s="544"/>
      <c r="D686" s="544"/>
      <c r="E686" s="544"/>
      <c r="F686" s="544"/>
      <c r="G686" s="544"/>
      <c r="H686" s="544"/>
      <c r="I686" s="544"/>
      <c r="J686" s="526"/>
    </row>
    <row r="687" spans="1:10" x14ac:dyDescent="0.25">
      <c r="A687" s="524"/>
      <c r="B687" s="544"/>
      <c r="C687" s="544"/>
      <c r="D687" s="544"/>
      <c r="E687" s="544"/>
      <c r="F687" s="544"/>
      <c r="G687" s="544"/>
      <c r="H687" s="544"/>
      <c r="I687" s="544"/>
      <c r="J687" s="526"/>
    </row>
    <row r="688" spans="1:10" x14ac:dyDescent="0.25">
      <c r="A688" s="524"/>
      <c r="B688" s="544"/>
      <c r="C688" s="544"/>
      <c r="D688" s="544"/>
      <c r="E688" s="544"/>
      <c r="F688" s="544"/>
      <c r="G688" s="544"/>
      <c r="H688" s="544"/>
      <c r="I688" s="544"/>
      <c r="J688" s="526"/>
    </row>
    <row r="689" spans="1:10" x14ac:dyDescent="0.25">
      <c r="A689" s="524"/>
      <c r="B689" s="544"/>
      <c r="C689" s="544"/>
      <c r="D689" s="544"/>
      <c r="E689" s="544"/>
      <c r="F689" s="544"/>
      <c r="G689" s="544"/>
      <c r="H689" s="544"/>
      <c r="I689" s="544"/>
      <c r="J689" s="526"/>
    </row>
    <row r="690" spans="1:10" x14ac:dyDescent="0.25">
      <c r="A690" s="524"/>
      <c r="B690" s="544"/>
      <c r="C690" s="544"/>
      <c r="D690" s="544"/>
      <c r="E690" s="544"/>
      <c r="F690" s="544"/>
      <c r="G690" s="544"/>
      <c r="H690" s="544"/>
      <c r="I690" s="544"/>
      <c r="J690" s="526"/>
    </row>
    <row r="691" spans="1:10" x14ac:dyDescent="0.25">
      <c r="A691" s="524"/>
      <c r="B691" s="544"/>
      <c r="C691" s="544"/>
      <c r="D691" s="544"/>
      <c r="E691" s="544"/>
      <c r="F691" s="544"/>
      <c r="G691" s="544"/>
      <c r="H691" s="544"/>
      <c r="I691" s="544"/>
      <c r="J691" s="526"/>
    </row>
    <row r="692" spans="1:10" x14ac:dyDescent="0.25">
      <c r="A692" s="524"/>
      <c r="B692" s="544"/>
      <c r="C692" s="544"/>
      <c r="D692" s="544"/>
      <c r="E692" s="544"/>
      <c r="F692" s="544"/>
      <c r="G692" s="544"/>
      <c r="H692" s="544"/>
      <c r="I692" s="544"/>
      <c r="J692" s="526"/>
    </row>
    <row r="693" spans="1:10" x14ac:dyDescent="0.25">
      <c r="A693" s="524"/>
      <c r="B693" s="544"/>
      <c r="C693" s="544"/>
      <c r="D693" s="544"/>
      <c r="E693" s="544"/>
      <c r="F693" s="544"/>
      <c r="G693" s="544"/>
      <c r="H693" s="544"/>
      <c r="I693" s="544"/>
      <c r="J693" s="526"/>
    </row>
    <row r="694" spans="1:10" x14ac:dyDescent="0.25">
      <c r="A694" s="524"/>
      <c r="B694" s="544"/>
      <c r="C694" s="544"/>
      <c r="D694" s="544"/>
      <c r="E694" s="544"/>
      <c r="F694" s="544"/>
      <c r="G694" s="544"/>
      <c r="H694" s="544"/>
      <c r="I694" s="544"/>
      <c r="J694" s="526"/>
    </row>
    <row r="695" spans="1:10" x14ac:dyDescent="0.25">
      <c r="A695" s="524"/>
      <c r="B695" s="544"/>
      <c r="C695" s="544"/>
      <c r="D695" s="544"/>
      <c r="E695" s="544"/>
      <c r="F695" s="544"/>
      <c r="G695" s="544"/>
      <c r="H695" s="544"/>
      <c r="I695" s="544"/>
      <c r="J695" s="526"/>
    </row>
    <row r="696" spans="1:10" x14ac:dyDescent="0.25">
      <c r="A696" s="524"/>
      <c r="B696" s="544"/>
      <c r="C696" s="544"/>
      <c r="D696" s="544"/>
      <c r="E696" s="544"/>
      <c r="F696" s="544"/>
      <c r="G696" s="544"/>
      <c r="H696" s="544"/>
      <c r="I696" s="544"/>
      <c r="J696" s="526"/>
    </row>
    <row r="697" spans="1:10" x14ac:dyDescent="0.25">
      <c r="A697" s="524"/>
      <c r="B697" s="544"/>
      <c r="C697" s="544"/>
      <c r="D697" s="544"/>
      <c r="E697" s="544"/>
      <c r="F697" s="544"/>
      <c r="G697" s="544"/>
      <c r="H697" s="544"/>
      <c r="I697" s="544"/>
      <c r="J697" s="526"/>
    </row>
    <row r="698" spans="1:10" x14ac:dyDescent="0.25">
      <c r="A698" s="524"/>
      <c r="B698" s="544"/>
      <c r="C698" s="544"/>
      <c r="D698" s="544"/>
      <c r="E698" s="544"/>
      <c r="F698" s="544"/>
      <c r="G698" s="544"/>
      <c r="H698" s="544"/>
      <c r="I698" s="544"/>
      <c r="J698" s="526"/>
    </row>
    <row r="699" spans="1:10" x14ac:dyDescent="0.25">
      <c r="A699" s="524"/>
      <c r="B699" s="544"/>
      <c r="C699" s="544"/>
      <c r="D699" s="544"/>
      <c r="E699" s="544"/>
      <c r="F699" s="544"/>
      <c r="G699" s="544"/>
      <c r="H699" s="544"/>
      <c r="I699" s="544"/>
      <c r="J699" s="526"/>
    </row>
    <row r="700" spans="1:10" x14ac:dyDescent="0.25">
      <c r="A700" s="524"/>
      <c r="B700" s="544"/>
      <c r="C700" s="544"/>
      <c r="D700" s="544"/>
      <c r="E700" s="544"/>
      <c r="F700" s="544"/>
      <c r="G700" s="544"/>
      <c r="H700" s="544"/>
      <c r="I700" s="544"/>
      <c r="J700" s="526"/>
    </row>
    <row r="701" spans="1:10" x14ac:dyDescent="0.25">
      <c r="A701" s="524"/>
      <c r="B701" s="544"/>
      <c r="C701" s="544"/>
      <c r="D701" s="544"/>
      <c r="E701" s="544"/>
      <c r="F701" s="544"/>
      <c r="G701" s="544"/>
      <c r="H701" s="544"/>
      <c r="I701" s="544"/>
      <c r="J701" s="526"/>
    </row>
    <row r="702" spans="1:10" x14ac:dyDescent="0.25">
      <c r="A702" s="524"/>
      <c r="B702" s="544"/>
      <c r="C702" s="544"/>
      <c r="D702" s="544"/>
      <c r="E702" s="544"/>
      <c r="F702" s="544"/>
      <c r="G702" s="544"/>
      <c r="H702" s="544"/>
      <c r="I702" s="544"/>
      <c r="J702" s="526"/>
    </row>
    <row r="703" spans="1:10" x14ac:dyDescent="0.25">
      <c r="A703" s="524"/>
      <c r="B703" s="544"/>
      <c r="C703" s="544"/>
      <c r="D703" s="544"/>
      <c r="E703" s="544"/>
      <c r="F703" s="544"/>
      <c r="G703" s="544"/>
      <c r="H703" s="544"/>
      <c r="I703" s="544"/>
      <c r="J703" s="526"/>
    </row>
    <row r="704" spans="1:10" x14ac:dyDescent="0.25">
      <c r="A704" s="524"/>
      <c r="B704" s="544"/>
      <c r="C704" s="544"/>
      <c r="D704" s="544"/>
      <c r="E704" s="544"/>
      <c r="F704" s="544"/>
      <c r="G704" s="544"/>
      <c r="H704" s="544"/>
      <c r="I704" s="544"/>
      <c r="J704" s="526"/>
    </row>
    <row r="705" spans="1:10" x14ac:dyDescent="0.25">
      <c r="A705" s="524"/>
      <c r="B705" s="544"/>
      <c r="C705" s="544"/>
      <c r="D705" s="544"/>
      <c r="E705" s="544"/>
      <c r="F705" s="544"/>
      <c r="G705" s="544"/>
      <c r="H705" s="544"/>
      <c r="I705" s="544"/>
      <c r="J705" s="526"/>
    </row>
    <row r="706" spans="1:10" x14ac:dyDescent="0.25">
      <c r="A706" s="527"/>
      <c r="B706" s="528"/>
      <c r="C706" s="528"/>
      <c r="D706" s="528"/>
      <c r="E706" s="528"/>
      <c r="F706" s="528"/>
      <c r="G706" s="528"/>
      <c r="H706" s="528"/>
      <c r="I706" s="528"/>
      <c r="J706" s="529"/>
    </row>
    <row r="707" spans="1:10" x14ac:dyDescent="0.25">
      <c r="A707" s="46"/>
      <c r="B707" s="46"/>
      <c r="C707" s="46"/>
      <c r="D707" s="46"/>
      <c r="E707" s="46"/>
      <c r="F707" s="46"/>
      <c r="G707" s="46"/>
      <c r="H707" s="46"/>
      <c r="I707" s="46"/>
      <c r="J707" s="46"/>
    </row>
    <row r="708" spans="1:10" ht="15.5" x14ac:dyDescent="0.35">
      <c r="A708" s="379" t="s">
        <v>848</v>
      </c>
      <c r="B708" s="380"/>
      <c r="C708" s="380"/>
      <c r="D708" s="380"/>
      <c r="E708" s="380"/>
      <c r="F708" s="380"/>
      <c r="G708" s="380"/>
      <c r="H708" s="377" t="str">
        <f>'CONTACT INFORMATION'!$A$24</f>
        <v>San Diego</v>
      </c>
      <c r="I708" s="377"/>
      <c r="J708" s="378"/>
    </row>
    <row r="709" spans="1:10" ht="15.5" x14ac:dyDescent="0.35">
      <c r="A709" s="47"/>
      <c r="B709" s="47"/>
      <c r="C709" s="47"/>
      <c r="D709" s="47"/>
      <c r="E709" s="47"/>
      <c r="F709" s="47"/>
      <c r="G709" s="47"/>
      <c r="H709" s="47"/>
      <c r="I709" s="47"/>
      <c r="J709" s="47"/>
    </row>
    <row r="710" spans="1:10" ht="14" x14ac:dyDescent="0.3">
      <c r="A710" s="559" t="s">
        <v>909</v>
      </c>
      <c r="B710" s="560"/>
      <c r="C710" s="560"/>
      <c r="D710" s="560"/>
      <c r="E710" s="560"/>
      <c r="F710" s="560"/>
      <c r="G710" s="560"/>
      <c r="H710" s="560"/>
      <c r="I710" s="560"/>
      <c r="J710" s="561"/>
    </row>
    <row r="711" spans="1:10" x14ac:dyDescent="0.25">
      <c r="A711" s="562" t="s">
        <v>854</v>
      </c>
      <c r="B711" s="563"/>
      <c r="C711" s="563"/>
      <c r="D711" s="564"/>
      <c r="E711" s="565"/>
      <c r="F711" s="566"/>
      <c r="G711" s="566"/>
      <c r="H711" s="566"/>
      <c r="I711" s="566"/>
      <c r="J711" s="567"/>
    </row>
    <row r="712" spans="1:10" x14ac:dyDescent="0.25">
      <c r="A712" s="571" t="s">
        <v>853</v>
      </c>
      <c r="B712" s="572"/>
      <c r="C712" s="572"/>
      <c r="D712" s="573"/>
      <c r="E712" s="568"/>
      <c r="F712" s="569"/>
      <c r="G712" s="569"/>
      <c r="H712" s="569"/>
      <c r="I712" s="569"/>
      <c r="J712" s="570"/>
    </row>
    <row r="713" spans="1:10" x14ac:dyDescent="0.25">
      <c r="A713" s="574" t="s">
        <v>808</v>
      </c>
      <c r="B713" s="575"/>
      <c r="C713" s="575"/>
      <c r="D713" s="575"/>
      <c r="E713" s="576"/>
      <c r="F713" s="577"/>
      <c r="G713" s="577"/>
      <c r="H713" s="577"/>
      <c r="I713" s="577"/>
      <c r="J713" s="578"/>
    </row>
    <row r="714" spans="1:10" x14ac:dyDescent="0.25">
      <c r="A714" s="48"/>
      <c r="B714" s="49"/>
      <c r="C714" s="49"/>
      <c r="D714" s="49"/>
      <c r="E714" s="555" t="s">
        <v>535</v>
      </c>
      <c r="F714" s="556"/>
      <c r="G714" s="555" t="s">
        <v>533</v>
      </c>
      <c r="H714" s="556"/>
      <c r="I714" s="557" t="s">
        <v>849</v>
      </c>
      <c r="J714" s="558"/>
    </row>
    <row r="715" spans="1:10" x14ac:dyDescent="0.25">
      <c r="A715" s="552" t="s">
        <v>527</v>
      </c>
      <c r="B715" s="552"/>
      <c r="C715" s="552"/>
      <c r="D715" s="552"/>
      <c r="E715" s="469"/>
      <c r="F715" s="469"/>
      <c r="G715" s="469"/>
      <c r="H715" s="469"/>
      <c r="I715" s="470"/>
      <c r="J715" s="470"/>
    </row>
    <row r="716" spans="1:10" x14ac:dyDescent="0.25">
      <c r="A716" s="551" t="s">
        <v>528</v>
      </c>
      <c r="B716" s="551"/>
      <c r="C716" s="551"/>
      <c r="D716" s="551"/>
      <c r="E716" s="548"/>
      <c r="F716" s="548"/>
      <c r="G716" s="452"/>
      <c r="H716" s="452"/>
      <c r="I716" s="468"/>
      <c r="J716" s="468"/>
    </row>
    <row r="717" spans="1:10" x14ac:dyDescent="0.25">
      <c r="A717" s="552" t="s">
        <v>529</v>
      </c>
      <c r="B717" s="552"/>
      <c r="C717" s="552"/>
      <c r="D717" s="552"/>
      <c r="E717" s="469"/>
      <c r="F717" s="469"/>
      <c r="G717" s="469"/>
      <c r="H717" s="469"/>
      <c r="I717" s="470"/>
      <c r="J717" s="470"/>
    </row>
    <row r="718" spans="1:10" x14ac:dyDescent="0.25">
      <c r="A718" s="551" t="s">
        <v>530</v>
      </c>
      <c r="B718" s="551"/>
      <c r="C718" s="551"/>
      <c r="D718" s="551"/>
      <c r="E718" s="548"/>
      <c r="F718" s="548"/>
      <c r="G718" s="452"/>
      <c r="H718" s="452"/>
      <c r="I718" s="468"/>
      <c r="J718" s="468"/>
    </row>
    <row r="719" spans="1:10" x14ac:dyDescent="0.25">
      <c r="A719" s="552" t="s">
        <v>531</v>
      </c>
      <c r="B719" s="552"/>
      <c r="C719" s="552"/>
      <c r="D719" s="552"/>
      <c r="E719" s="469"/>
      <c r="F719" s="469"/>
      <c r="G719" s="469"/>
      <c r="H719" s="469"/>
      <c r="I719" s="470"/>
      <c r="J719" s="470"/>
    </row>
    <row r="720" spans="1:10" x14ac:dyDescent="0.25">
      <c r="A720" s="551" t="s">
        <v>532</v>
      </c>
      <c r="B720" s="551"/>
      <c r="C720" s="551"/>
      <c r="D720" s="551"/>
      <c r="E720" s="548"/>
      <c r="F720" s="548"/>
      <c r="G720" s="452"/>
      <c r="H720" s="452"/>
      <c r="I720" s="468"/>
      <c r="J720" s="468"/>
    </row>
    <row r="721" spans="1:10" x14ac:dyDescent="0.25">
      <c r="A721" s="552" t="s">
        <v>537</v>
      </c>
      <c r="B721" s="552"/>
      <c r="C721" s="552"/>
      <c r="D721" s="552"/>
      <c r="E721" s="553"/>
      <c r="F721" s="553"/>
      <c r="G721" s="553"/>
      <c r="H721" s="553"/>
      <c r="I721" s="554"/>
      <c r="J721" s="554"/>
    </row>
    <row r="722" spans="1:10" x14ac:dyDescent="0.25">
      <c r="A722" s="545"/>
      <c r="B722" s="546"/>
      <c r="C722" s="546"/>
      <c r="D722" s="547"/>
      <c r="E722" s="548"/>
      <c r="F722" s="548"/>
      <c r="G722" s="452"/>
      <c r="H722" s="452"/>
      <c r="I722" s="452"/>
      <c r="J722" s="452"/>
    </row>
    <row r="723" spans="1:10" x14ac:dyDescent="0.25">
      <c r="A723" s="545"/>
      <c r="B723" s="546"/>
      <c r="C723" s="546"/>
      <c r="D723" s="547"/>
      <c r="E723" s="548"/>
      <c r="F723" s="548"/>
      <c r="G723" s="452"/>
      <c r="H723" s="452"/>
      <c r="I723" s="452"/>
      <c r="J723" s="452"/>
    </row>
    <row r="724" spans="1:10" x14ac:dyDescent="0.25">
      <c r="A724" s="545"/>
      <c r="B724" s="546"/>
      <c r="C724" s="546"/>
      <c r="D724" s="547"/>
      <c r="E724" s="548"/>
      <c r="F724" s="548"/>
      <c r="G724" s="452"/>
      <c r="H724" s="452"/>
      <c r="I724" s="452"/>
      <c r="J724" s="452"/>
    </row>
    <row r="725" spans="1:10" ht="13" x14ac:dyDescent="0.3">
      <c r="A725" s="549" t="s">
        <v>534</v>
      </c>
      <c r="B725" s="549"/>
      <c r="C725" s="549"/>
      <c r="D725" s="549"/>
      <c r="E725" s="550">
        <f>SUM(E715:E724)</f>
        <v>0</v>
      </c>
      <c r="F725" s="550"/>
      <c r="G725" s="550">
        <f>SUM(G715:G724)</f>
        <v>0</v>
      </c>
      <c r="H725" s="550"/>
      <c r="I725" s="550">
        <f>SUM(I715:I724)</f>
        <v>0</v>
      </c>
      <c r="J725" s="550"/>
    </row>
    <row r="726" spans="1:10" x14ac:dyDescent="0.25">
      <c r="A726" s="535" t="s">
        <v>860</v>
      </c>
      <c r="B726" s="536"/>
      <c r="C726" s="536"/>
      <c r="D726" s="536"/>
      <c r="E726" s="536"/>
      <c r="F726" s="536"/>
      <c r="G726" s="536"/>
      <c r="H726" s="536"/>
      <c r="I726" s="536"/>
      <c r="J726" s="537"/>
    </row>
    <row r="727" spans="1:10" x14ac:dyDescent="0.25">
      <c r="A727" s="538" t="s">
        <v>861</v>
      </c>
      <c r="B727" s="539"/>
      <c r="C727" s="539"/>
      <c r="D727" s="539"/>
      <c r="E727" s="539"/>
      <c r="F727" s="539"/>
      <c r="G727" s="539"/>
      <c r="H727" s="539"/>
      <c r="I727" s="539"/>
      <c r="J727" s="540"/>
    </row>
    <row r="728" spans="1:10" x14ac:dyDescent="0.25">
      <c r="A728" s="538" t="s">
        <v>862</v>
      </c>
      <c r="B728" s="539"/>
      <c r="C728" s="539"/>
      <c r="D728" s="539"/>
      <c r="E728" s="539"/>
      <c r="F728" s="539"/>
      <c r="G728" s="539"/>
      <c r="H728" s="539"/>
      <c r="I728" s="539"/>
      <c r="J728" s="540"/>
    </row>
    <row r="729" spans="1:10" x14ac:dyDescent="0.25">
      <c r="A729" s="541" t="s">
        <v>863</v>
      </c>
      <c r="B729" s="542"/>
      <c r="C729" s="542"/>
      <c r="D729" s="542"/>
      <c r="E729" s="542"/>
      <c r="F729" s="542"/>
      <c r="G729" s="542"/>
      <c r="H729" s="542"/>
      <c r="I729" s="542"/>
      <c r="J729" s="543"/>
    </row>
    <row r="730" spans="1:10" x14ac:dyDescent="0.25">
      <c r="A730" s="521"/>
      <c r="B730" s="522"/>
      <c r="C730" s="522"/>
      <c r="D730" s="522"/>
      <c r="E730" s="522"/>
      <c r="F730" s="522"/>
      <c r="G730" s="522"/>
      <c r="H730" s="522"/>
      <c r="I730" s="522"/>
      <c r="J730" s="523"/>
    </row>
    <row r="731" spans="1:10" x14ac:dyDescent="0.25">
      <c r="A731" s="524"/>
      <c r="B731" s="544"/>
      <c r="C731" s="544"/>
      <c r="D731" s="544"/>
      <c r="E731" s="544"/>
      <c r="F731" s="544"/>
      <c r="G731" s="544"/>
      <c r="H731" s="544"/>
      <c r="I731" s="544"/>
      <c r="J731" s="526"/>
    </row>
    <row r="732" spans="1:10" x14ac:dyDescent="0.25">
      <c r="A732" s="524"/>
      <c r="B732" s="544"/>
      <c r="C732" s="544"/>
      <c r="D732" s="544"/>
      <c r="E732" s="544"/>
      <c r="F732" s="544"/>
      <c r="G732" s="544"/>
      <c r="H732" s="544"/>
      <c r="I732" s="544"/>
      <c r="J732" s="526"/>
    </row>
    <row r="733" spans="1:10" x14ac:dyDescent="0.25">
      <c r="A733" s="524"/>
      <c r="B733" s="544"/>
      <c r="C733" s="544"/>
      <c r="D733" s="544"/>
      <c r="E733" s="544"/>
      <c r="F733" s="544"/>
      <c r="G733" s="544"/>
      <c r="H733" s="544"/>
      <c r="I733" s="544"/>
      <c r="J733" s="526"/>
    </row>
    <row r="734" spans="1:10" x14ac:dyDescent="0.25">
      <c r="A734" s="524"/>
      <c r="B734" s="544"/>
      <c r="C734" s="544"/>
      <c r="D734" s="544"/>
      <c r="E734" s="544"/>
      <c r="F734" s="544"/>
      <c r="G734" s="544"/>
      <c r="H734" s="544"/>
      <c r="I734" s="544"/>
      <c r="J734" s="526"/>
    </row>
    <row r="735" spans="1:10" x14ac:dyDescent="0.25">
      <c r="A735" s="524"/>
      <c r="B735" s="544"/>
      <c r="C735" s="544"/>
      <c r="D735" s="544"/>
      <c r="E735" s="544"/>
      <c r="F735" s="544"/>
      <c r="G735" s="544"/>
      <c r="H735" s="544"/>
      <c r="I735" s="544"/>
      <c r="J735" s="526"/>
    </row>
    <row r="736" spans="1:10" x14ac:dyDescent="0.25">
      <c r="A736" s="524"/>
      <c r="B736" s="544"/>
      <c r="C736" s="544"/>
      <c r="D736" s="544"/>
      <c r="E736" s="544"/>
      <c r="F736" s="544"/>
      <c r="G736" s="544"/>
      <c r="H736" s="544"/>
      <c r="I736" s="544"/>
      <c r="J736" s="526"/>
    </row>
    <row r="737" spans="1:10" x14ac:dyDescent="0.25">
      <c r="A737" s="524"/>
      <c r="B737" s="544"/>
      <c r="C737" s="544"/>
      <c r="D737" s="544"/>
      <c r="E737" s="544"/>
      <c r="F737" s="544"/>
      <c r="G737" s="544"/>
      <c r="H737" s="544"/>
      <c r="I737" s="544"/>
      <c r="J737" s="526"/>
    </row>
    <row r="738" spans="1:10" x14ac:dyDescent="0.25">
      <c r="A738" s="524"/>
      <c r="B738" s="544"/>
      <c r="C738" s="544"/>
      <c r="D738" s="544"/>
      <c r="E738" s="544"/>
      <c r="F738" s="544"/>
      <c r="G738" s="544"/>
      <c r="H738" s="544"/>
      <c r="I738" s="544"/>
      <c r="J738" s="526"/>
    </row>
    <row r="739" spans="1:10" x14ac:dyDescent="0.25">
      <c r="A739" s="524"/>
      <c r="B739" s="544"/>
      <c r="C739" s="544"/>
      <c r="D739" s="544"/>
      <c r="E739" s="544"/>
      <c r="F739" s="544"/>
      <c r="G739" s="544"/>
      <c r="H739" s="544"/>
      <c r="I739" s="544"/>
      <c r="J739" s="526"/>
    </row>
    <row r="740" spans="1:10" x14ac:dyDescent="0.25">
      <c r="A740" s="524"/>
      <c r="B740" s="544"/>
      <c r="C740" s="544"/>
      <c r="D740" s="544"/>
      <c r="E740" s="544"/>
      <c r="F740" s="544"/>
      <c r="G740" s="544"/>
      <c r="H740" s="544"/>
      <c r="I740" s="544"/>
      <c r="J740" s="526"/>
    </row>
    <row r="741" spans="1:10" x14ac:dyDescent="0.25">
      <c r="A741" s="524"/>
      <c r="B741" s="544"/>
      <c r="C741" s="544"/>
      <c r="D741" s="544"/>
      <c r="E741" s="544"/>
      <c r="F741" s="544"/>
      <c r="G741" s="544"/>
      <c r="H741" s="544"/>
      <c r="I741" s="544"/>
      <c r="J741" s="526"/>
    </row>
    <row r="742" spans="1:10" x14ac:dyDescent="0.25">
      <c r="A742" s="524"/>
      <c r="B742" s="544"/>
      <c r="C742" s="544"/>
      <c r="D742" s="544"/>
      <c r="E742" s="544"/>
      <c r="F742" s="544"/>
      <c r="G742" s="544"/>
      <c r="H742" s="544"/>
      <c r="I742" s="544"/>
      <c r="J742" s="526"/>
    </row>
    <row r="743" spans="1:10" x14ac:dyDescent="0.25">
      <c r="A743" s="524"/>
      <c r="B743" s="544"/>
      <c r="C743" s="544"/>
      <c r="D743" s="544"/>
      <c r="E743" s="544"/>
      <c r="F743" s="544"/>
      <c r="G743" s="544"/>
      <c r="H743" s="544"/>
      <c r="I743" s="544"/>
      <c r="J743" s="526"/>
    </row>
    <row r="744" spans="1:10" x14ac:dyDescent="0.25">
      <c r="A744" s="524"/>
      <c r="B744" s="544"/>
      <c r="C744" s="544"/>
      <c r="D744" s="544"/>
      <c r="E744" s="544"/>
      <c r="F744" s="544"/>
      <c r="G744" s="544"/>
      <c r="H744" s="544"/>
      <c r="I744" s="544"/>
      <c r="J744" s="526"/>
    </row>
    <row r="745" spans="1:10" x14ac:dyDescent="0.25">
      <c r="A745" s="524"/>
      <c r="B745" s="544"/>
      <c r="C745" s="544"/>
      <c r="D745" s="544"/>
      <c r="E745" s="544"/>
      <c r="F745" s="544"/>
      <c r="G745" s="544"/>
      <c r="H745" s="544"/>
      <c r="I745" s="544"/>
      <c r="J745" s="526"/>
    </row>
    <row r="746" spans="1:10" x14ac:dyDescent="0.25">
      <c r="A746" s="524"/>
      <c r="B746" s="544"/>
      <c r="C746" s="544"/>
      <c r="D746" s="544"/>
      <c r="E746" s="544"/>
      <c r="F746" s="544"/>
      <c r="G746" s="544"/>
      <c r="H746" s="544"/>
      <c r="I746" s="544"/>
      <c r="J746" s="526"/>
    </row>
    <row r="747" spans="1:10" x14ac:dyDescent="0.25">
      <c r="A747" s="524"/>
      <c r="B747" s="544"/>
      <c r="C747" s="544"/>
      <c r="D747" s="544"/>
      <c r="E747" s="544"/>
      <c r="F747" s="544"/>
      <c r="G747" s="544"/>
      <c r="H747" s="544"/>
      <c r="I747" s="544"/>
      <c r="J747" s="526"/>
    </row>
    <row r="748" spans="1:10" x14ac:dyDescent="0.25">
      <c r="A748" s="524"/>
      <c r="B748" s="544"/>
      <c r="C748" s="544"/>
      <c r="D748" s="544"/>
      <c r="E748" s="544"/>
      <c r="F748" s="544"/>
      <c r="G748" s="544"/>
      <c r="H748" s="544"/>
      <c r="I748" s="544"/>
      <c r="J748" s="526"/>
    </row>
    <row r="749" spans="1:10" x14ac:dyDescent="0.25">
      <c r="A749" s="524"/>
      <c r="B749" s="544"/>
      <c r="C749" s="544"/>
      <c r="D749" s="544"/>
      <c r="E749" s="544"/>
      <c r="F749" s="544"/>
      <c r="G749" s="544"/>
      <c r="H749" s="544"/>
      <c r="I749" s="544"/>
      <c r="J749" s="526"/>
    </row>
    <row r="750" spans="1:10" x14ac:dyDescent="0.25">
      <c r="A750" s="524"/>
      <c r="B750" s="544"/>
      <c r="C750" s="544"/>
      <c r="D750" s="544"/>
      <c r="E750" s="544"/>
      <c r="F750" s="544"/>
      <c r="G750" s="544"/>
      <c r="H750" s="544"/>
      <c r="I750" s="544"/>
      <c r="J750" s="526"/>
    </row>
    <row r="751" spans="1:10" x14ac:dyDescent="0.25">
      <c r="A751" s="524"/>
      <c r="B751" s="544"/>
      <c r="C751" s="544"/>
      <c r="D751" s="544"/>
      <c r="E751" s="544"/>
      <c r="F751" s="544"/>
      <c r="G751" s="544"/>
      <c r="H751" s="544"/>
      <c r="I751" s="544"/>
      <c r="J751" s="526"/>
    </row>
    <row r="752" spans="1:10" x14ac:dyDescent="0.25">
      <c r="A752" s="524"/>
      <c r="B752" s="544"/>
      <c r="C752" s="544"/>
      <c r="D752" s="544"/>
      <c r="E752" s="544"/>
      <c r="F752" s="544"/>
      <c r="G752" s="544"/>
      <c r="H752" s="544"/>
      <c r="I752" s="544"/>
      <c r="J752" s="526"/>
    </row>
    <row r="753" spans="1:10" x14ac:dyDescent="0.25">
      <c r="A753" s="524"/>
      <c r="B753" s="544"/>
      <c r="C753" s="544"/>
      <c r="D753" s="544"/>
      <c r="E753" s="544"/>
      <c r="F753" s="544"/>
      <c r="G753" s="544"/>
      <c r="H753" s="544"/>
      <c r="I753" s="544"/>
      <c r="J753" s="526"/>
    </row>
    <row r="754" spans="1:10" x14ac:dyDescent="0.25">
      <c r="A754" s="524"/>
      <c r="B754" s="544"/>
      <c r="C754" s="544"/>
      <c r="D754" s="544"/>
      <c r="E754" s="544"/>
      <c r="F754" s="544"/>
      <c r="G754" s="544"/>
      <c r="H754" s="544"/>
      <c r="I754" s="544"/>
      <c r="J754" s="526"/>
    </row>
    <row r="755" spans="1:10" x14ac:dyDescent="0.25">
      <c r="A755" s="524"/>
      <c r="B755" s="544"/>
      <c r="C755" s="544"/>
      <c r="D755" s="544"/>
      <c r="E755" s="544"/>
      <c r="F755" s="544"/>
      <c r="G755" s="544"/>
      <c r="H755" s="544"/>
      <c r="I755" s="544"/>
      <c r="J755" s="526"/>
    </row>
    <row r="756" spans="1:10" x14ac:dyDescent="0.25">
      <c r="A756" s="524"/>
      <c r="B756" s="544"/>
      <c r="C756" s="544"/>
      <c r="D756" s="544"/>
      <c r="E756" s="544"/>
      <c r="F756" s="544"/>
      <c r="G756" s="544"/>
      <c r="H756" s="544"/>
      <c r="I756" s="544"/>
      <c r="J756" s="526"/>
    </row>
    <row r="757" spans="1:10" x14ac:dyDescent="0.25">
      <c r="A757" s="524"/>
      <c r="B757" s="544"/>
      <c r="C757" s="544"/>
      <c r="D757" s="544"/>
      <c r="E757" s="544"/>
      <c r="F757" s="544"/>
      <c r="G757" s="544"/>
      <c r="H757" s="544"/>
      <c r="I757" s="544"/>
      <c r="J757" s="526"/>
    </row>
    <row r="758" spans="1:10" x14ac:dyDescent="0.25">
      <c r="A758" s="524"/>
      <c r="B758" s="544"/>
      <c r="C758" s="544"/>
      <c r="D758" s="544"/>
      <c r="E758" s="544"/>
      <c r="F758" s="544"/>
      <c r="G758" s="544"/>
      <c r="H758" s="544"/>
      <c r="I758" s="544"/>
      <c r="J758" s="526"/>
    </row>
    <row r="759" spans="1:10" x14ac:dyDescent="0.25">
      <c r="A759" s="524"/>
      <c r="B759" s="544"/>
      <c r="C759" s="544"/>
      <c r="D759" s="544"/>
      <c r="E759" s="544"/>
      <c r="F759" s="544"/>
      <c r="G759" s="544"/>
      <c r="H759" s="544"/>
      <c r="I759" s="544"/>
      <c r="J759" s="526"/>
    </row>
    <row r="760" spans="1:10" x14ac:dyDescent="0.25">
      <c r="A760" s="527"/>
      <c r="B760" s="528"/>
      <c r="C760" s="528"/>
      <c r="D760" s="528"/>
      <c r="E760" s="528"/>
      <c r="F760" s="528"/>
      <c r="G760" s="528"/>
      <c r="H760" s="528"/>
      <c r="I760" s="528"/>
      <c r="J760" s="529"/>
    </row>
    <row r="762" spans="1:10" ht="15.5" x14ac:dyDescent="0.35">
      <c r="A762" s="379" t="s">
        <v>848</v>
      </c>
      <c r="B762" s="380"/>
      <c r="C762" s="380"/>
      <c r="D762" s="380"/>
      <c r="E762" s="380"/>
      <c r="F762" s="380"/>
      <c r="G762" s="380"/>
      <c r="H762" s="377" t="str">
        <f>'CONTACT INFORMATION'!$A$24</f>
        <v>San Diego</v>
      </c>
      <c r="I762" s="377"/>
      <c r="J762" s="378"/>
    </row>
    <row r="763" spans="1:10" ht="15.5" x14ac:dyDescent="0.35">
      <c r="A763" s="47"/>
      <c r="B763" s="47"/>
      <c r="C763" s="47"/>
      <c r="D763" s="47"/>
      <c r="E763" s="47"/>
      <c r="F763" s="47"/>
      <c r="G763" s="47"/>
      <c r="H763" s="47"/>
      <c r="I763" s="47"/>
      <c r="J763" s="47"/>
    </row>
    <row r="764" spans="1:10" ht="14" x14ac:dyDescent="0.3">
      <c r="A764" s="559" t="s">
        <v>910</v>
      </c>
      <c r="B764" s="560"/>
      <c r="C764" s="560"/>
      <c r="D764" s="560"/>
      <c r="E764" s="560"/>
      <c r="F764" s="560"/>
      <c r="G764" s="560"/>
      <c r="H764" s="560"/>
      <c r="I764" s="560"/>
      <c r="J764" s="561"/>
    </row>
    <row r="765" spans="1:10" x14ac:dyDescent="0.25">
      <c r="A765" s="562" t="s">
        <v>854</v>
      </c>
      <c r="B765" s="563"/>
      <c r="C765" s="563"/>
      <c r="D765" s="564"/>
      <c r="E765" s="565"/>
      <c r="F765" s="566"/>
      <c r="G765" s="566"/>
      <c r="H765" s="566"/>
      <c r="I765" s="566"/>
      <c r="J765" s="567"/>
    </row>
    <row r="766" spans="1:10" x14ac:dyDescent="0.25">
      <c r="A766" s="571" t="s">
        <v>853</v>
      </c>
      <c r="B766" s="572"/>
      <c r="C766" s="572"/>
      <c r="D766" s="573"/>
      <c r="E766" s="568"/>
      <c r="F766" s="569"/>
      <c r="G766" s="569"/>
      <c r="H766" s="569"/>
      <c r="I766" s="569"/>
      <c r="J766" s="570"/>
    </row>
    <row r="767" spans="1:10" x14ac:dyDescent="0.25">
      <c r="A767" s="574" t="s">
        <v>808</v>
      </c>
      <c r="B767" s="575"/>
      <c r="C767" s="575"/>
      <c r="D767" s="575"/>
      <c r="E767" s="576"/>
      <c r="F767" s="577"/>
      <c r="G767" s="577"/>
      <c r="H767" s="577"/>
      <c r="I767" s="577"/>
      <c r="J767" s="578"/>
    </row>
    <row r="768" spans="1:10" x14ac:dyDescent="0.25">
      <c r="A768" s="48"/>
      <c r="B768" s="49"/>
      <c r="C768" s="49"/>
      <c r="D768" s="49"/>
      <c r="E768" s="555" t="s">
        <v>535</v>
      </c>
      <c r="F768" s="556"/>
      <c r="G768" s="555" t="s">
        <v>533</v>
      </c>
      <c r="H768" s="556"/>
      <c r="I768" s="557" t="s">
        <v>849</v>
      </c>
      <c r="J768" s="558"/>
    </row>
    <row r="769" spans="1:10" x14ac:dyDescent="0.25">
      <c r="A769" s="552" t="s">
        <v>527</v>
      </c>
      <c r="B769" s="552"/>
      <c r="C769" s="552"/>
      <c r="D769" s="552"/>
      <c r="E769" s="469"/>
      <c r="F769" s="469"/>
      <c r="G769" s="469"/>
      <c r="H769" s="469"/>
      <c r="I769" s="470"/>
      <c r="J769" s="470"/>
    </row>
    <row r="770" spans="1:10" x14ac:dyDescent="0.25">
      <c r="A770" s="551" t="s">
        <v>528</v>
      </c>
      <c r="B770" s="551"/>
      <c r="C770" s="551"/>
      <c r="D770" s="551"/>
      <c r="E770" s="548"/>
      <c r="F770" s="548"/>
      <c r="G770" s="452"/>
      <c r="H770" s="452"/>
      <c r="I770" s="468"/>
      <c r="J770" s="468"/>
    </row>
    <row r="771" spans="1:10" x14ac:dyDescent="0.25">
      <c r="A771" s="552" t="s">
        <v>529</v>
      </c>
      <c r="B771" s="552"/>
      <c r="C771" s="552"/>
      <c r="D771" s="552"/>
      <c r="E771" s="469"/>
      <c r="F771" s="469"/>
      <c r="G771" s="469"/>
      <c r="H771" s="469"/>
      <c r="I771" s="470"/>
      <c r="J771" s="470"/>
    </row>
    <row r="772" spans="1:10" x14ac:dyDescent="0.25">
      <c r="A772" s="551" t="s">
        <v>530</v>
      </c>
      <c r="B772" s="551"/>
      <c r="C772" s="551"/>
      <c r="D772" s="551"/>
      <c r="E772" s="548"/>
      <c r="F772" s="548"/>
      <c r="G772" s="452"/>
      <c r="H772" s="452"/>
      <c r="I772" s="468"/>
      <c r="J772" s="468"/>
    </row>
    <row r="773" spans="1:10" x14ac:dyDescent="0.25">
      <c r="A773" s="552" t="s">
        <v>531</v>
      </c>
      <c r="B773" s="552"/>
      <c r="C773" s="552"/>
      <c r="D773" s="552"/>
      <c r="E773" s="469"/>
      <c r="F773" s="469"/>
      <c r="G773" s="469"/>
      <c r="H773" s="469"/>
      <c r="I773" s="470"/>
      <c r="J773" s="470"/>
    </row>
    <row r="774" spans="1:10" x14ac:dyDescent="0.25">
      <c r="A774" s="551" t="s">
        <v>532</v>
      </c>
      <c r="B774" s="551"/>
      <c r="C774" s="551"/>
      <c r="D774" s="551"/>
      <c r="E774" s="548"/>
      <c r="F774" s="548"/>
      <c r="G774" s="452"/>
      <c r="H774" s="452"/>
      <c r="I774" s="468"/>
      <c r="J774" s="468"/>
    </row>
    <row r="775" spans="1:10" x14ac:dyDescent="0.25">
      <c r="A775" s="552" t="s">
        <v>537</v>
      </c>
      <c r="B775" s="552"/>
      <c r="C775" s="552"/>
      <c r="D775" s="552"/>
      <c r="E775" s="553"/>
      <c r="F775" s="553"/>
      <c r="G775" s="553"/>
      <c r="H775" s="553"/>
      <c r="I775" s="554"/>
      <c r="J775" s="554"/>
    </row>
    <row r="776" spans="1:10" x14ac:dyDescent="0.25">
      <c r="A776" s="545"/>
      <c r="B776" s="546"/>
      <c r="C776" s="546"/>
      <c r="D776" s="547"/>
      <c r="E776" s="548"/>
      <c r="F776" s="548"/>
      <c r="G776" s="452"/>
      <c r="H776" s="452"/>
      <c r="I776" s="452"/>
      <c r="J776" s="452"/>
    </row>
    <row r="777" spans="1:10" x14ac:dyDescent="0.25">
      <c r="A777" s="545"/>
      <c r="B777" s="546"/>
      <c r="C777" s="546"/>
      <c r="D777" s="547"/>
      <c r="E777" s="548"/>
      <c r="F777" s="548"/>
      <c r="G777" s="452"/>
      <c r="H777" s="452"/>
      <c r="I777" s="452"/>
      <c r="J777" s="452"/>
    </row>
    <row r="778" spans="1:10" x14ac:dyDescent="0.25">
      <c r="A778" s="545"/>
      <c r="B778" s="546"/>
      <c r="C778" s="546"/>
      <c r="D778" s="547"/>
      <c r="E778" s="548"/>
      <c r="F778" s="548"/>
      <c r="G778" s="452"/>
      <c r="H778" s="452"/>
      <c r="I778" s="452"/>
      <c r="J778" s="452"/>
    </row>
    <row r="779" spans="1:10" ht="13" x14ac:dyDescent="0.3">
      <c r="A779" s="549" t="s">
        <v>534</v>
      </c>
      <c r="B779" s="549"/>
      <c r="C779" s="549"/>
      <c r="D779" s="549"/>
      <c r="E779" s="550">
        <f>SUM(E769:E778)</f>
        <v>0</v>
      </c>
      <c r="F779" s="550"/>
      <c r="G779" s="550">
        <f>SUM(G769:G778)</f>
        <v>0</v>
      </c>
      <c r="H779" s="550"/>
      <c r="I779" s="550">
        <f>SUM(I769:I778)</f>
        <v>0</v>
      </c>
      <c r="J779" s="550"/>
    </row>
    <row r="780" spans="1:10" x14ac:dyDescent="0.25">
      <c r="A780" s="535" t="s">
        <v>860</v>
      </c>
      <c r="B780" s="536"/>
      <c r="C780" s="536"/>
      <c r="D780" s="536"/>
      <c r="E780" s="536"/>
      <c r="F780" s="536"/>
      <c r="G780" s="536"/>
      <c r="H780" s="536"/>
      <c r="I780" s="536"/>
      <c r="J780" s="537"/>
    </row>
    <row r="781" spans="1:10" x14ac:dyDescent="0.25">
      <c r="A781" s="538" t="s">
        <v>861</v>
      </c>
      <c r="B781" s="539"/>
      <c r="C781" s="539"/>
      <c r="D781" s="539"/>
      <c r="E781" s="539"/>
      <c r="F781" s="539"/>
      <c r="G781" s="539"/>
      <c r="H781" s="539"/>
      <c r="I781" s="539"/>
      <c r="J781" s="540"/>
    </row>
    <row r="782" spans="1:10" x14ac:dyDescent="0.25">
      <c r="A782" s="538" t="s">
        <v>862</v>
      </c>
      <c r="B782" s="539"/>
      <c r="C782" s="539"/>
      <c r="D782" s="539"/>
      <c r="E782" s="539"/>
      <c r="F782" s="539"/>
      <c r="G782" s="539"/>
      <c r="H782" s="539"/>
      <c r="I782" s="539"/>
      <c r="J782" s="540"/>
    </row>
    <row r="783" spans="1:10" x14ac:dyDescent="0.25">
      <c r="A783" s="541" t="s">
        <v>863</v>
      </c>
      <c r="B783" s="542"/>
      <c r="C783" s="542"/>
      <c r="D783" s="542"/>
      <c r="E783" s="542"/>
      <c r="F783" s="542"/>
      <c r="G783" s="542"/>
      <c r="H783" s="542"/>
      <c r="I783" s="542"/>
      <c r="J783" s="543"/>
    </row>
    <row r="784" spans="1:10" x14ac:dyDescent="0.25">
      <c r="A784" s="521"/>
      <c r="B784" s="522"/>
      <c r="C784" s="522"/>
      <c r="D784" s="522"/>
      <c r="E784" s="522"/>
      <c r="F784" s="522"/>
      <c r="G784" s="522"/>
      <c r="H784" s="522"/>
      <c r="I784" s="522"/>
      <c r="J784" s="523"/>
    </row>
    <row r="785" spans="1:10" x14ac:dyDescent="0.25">
      <c r="A785" s="524"/>
      <c r="B785" s="544"/>
      <c r="C785" s="544"/>
      <c r="D785" s="544"/>
      <c r="E785" s="544"/>
      <c r="F785" s="544"/>
      <c r="G785" s="544"/>
      <c r="H785" s="544"/>
      <c r="I785" s="544"/>
      <c r="J785" s="526"/>
    </row>
    <row r="786" spans="1:10" x14ac:dyDescent="0.25">
      <c r="A786" s="524"/>
      <c r="B786" s="544"/>
      <c r="C786" s="544"/>
      <c r="D786" s="544"/>
      <c r="E786" s="544"/>
      <c r="F786" s="544"/>
      <c r="G786" s="544"/>
      <c r="H786" s="544"/>
      <c r="I786" s="544"/>
      <c r="J786" s="526"/>
    </row>
    <row r="787" spans="1:10" x14ac:dyDescent="0.25">
      <c r="A787" s="524"/>
      <c r="B787" s="544"/>
      <c r="C787" s="544"/>
      <c r="D787" s="544"/>
      <c r="E787" s="544"/>
      <c r="F787" s="544"/>
      <c r="G787" s="544"/>
      <c r="H787" s="544"/>
      <c r="I787" s="544"/>
      <c r="J787" s="526"/>
    </row>
    <row r="788" spans="1:10" x14ac:dyDescent="0.25">
      <c r="A788" s="524"/>
      <c r="B788" s="544"/>
      <c r="C788" s="544"/>
      <c r="D788" s="544"/>
      <c r="E788" s="544"/>
      <c r="F788" s="544"/>
      <c r="G788" s="544"/>
      <c r="H788" s="544"/>
      <c r="I788" s="544"/>
      <c r="J788" s="526"/>
    </row>
    <row r="789" spans="1:10" x14ac:dyDescent="0.25">
      <c r="A789" s="524"/>
      <c r="B789" s="544"/>
      <c r="C789" s="544"/>
      <c r="D789" s="544"/>
      <c r="E789" s="544"/>
      <c r="F789" s="544"/>
      <c r="G789" s="544"/>
      <c r="H789" s="544"/>
      <c r="I789" s="544"/>
      <c r="J789" s="526"/>
    </row>
    <row r="790" spans="1:10" x14ac:dyDescent="0.25">
      <c r="A790" s="524"/>
      <c r="B790" s="544"/>
      <c r="C790" s="544"/>
      <c r="D790" s="544"/>
      <c r="E790" s="544"/>
      <c r="F790" s="544"/>
      <c r="G790" s="544"/>
      <c r="H790" s="544"/>
      <c r="I790" s="544"/>
      <c r="J790" s="526"/>
    </row>
    <row r="791" spans="1:10" x14ac:dyDescent="0.25">
      <c r="A791" s="524"/>
      <c r="B791" s="544"/>
      <c r="C791" s="544"/>
      <c r="D791" s="544"/>
      <c r="E791" s="544"/>
      <c r="F791" s="544"/>
      <c r="G791" s="544"/>
      <c r="H791" s="544"/>
      <c r="I791" s="544"/>
      <c r="J791" s="526"/>
    </row>
    <row r="792" spans="1:10" x14ac:dyDescent="0.25">
      <c r="A792" s="524"/>
      <c r="B792" s="544"/>
      <c r="C792" s="544"/>
      <c r="D792" s="544"/>
      <c r="E792" s="544"/>
      <c r="F792" s="544"/>
      <c r="G792" s="544"/>
      <c r="H792" s="544"/>
      <c r="I792" s="544"/>
      <c r="J792" s="526"/>
    </row>
    <row r="793" spans="1:10" x14ac:dyDescent="0.25">
      <c r="A793" s="524"/>
      <c r="B793" s="544"/>
      <c r="C793" s="544"/>
      <c r="D793" s="544"/>
      <c r="E793" s="544"/>
      <c r="F793" s="544"/>
      <c r="G793" s="544"/>
      <c r="H793" s="544"/>
      <c r="I793" s="544"/>
      <c r="J793" s="526"/>
    </row>
    <row r="794" spans="1:10" x14ac:dyDescent="0.25">
      <c r="A794" s="524"/>
      <c r="B794" s="544"/>
      <c r="C794" s="544"/>
      <c r="D794" s="544"/>
      <c r="E794" s="544"/>
      <c r="F794" s="544"/>
      <c r="G794" s="544"/>
      <c r="H794" s="544"/>
      <c r="I794" s="544"/>
      <c r="J794" s="526"/>
    </row>
    <row r="795" spans="1:10" x14ac:dyDescent="0.25">
      <c r="A795" s="524"/>
      <c r="B795" s="544"/>
      <c r="C795" s="544"/>
      <c r="D795" s="544"/>
      <c r="E795" s="544"/>
      <c r="F795" s="544"/>
      <c r="G795" s="544"/>
      <c r="H795" s="544"/>
      <c r="I795" s="544"/>
      <c r="J795" s="526"/>
    </row>
    <row r="796" spans="1:10" x14ac:dyDescent="0.25">
      <c r="A796" s="524"/>
      <c r="B796" s="544"/>
      <c r="C796" s="544"/>
      <c r="D796" s="544"/>
      <c r="E796" s="544"/>
      <c r="F796" s="544"/>
      <c r="G796" s="544"/>
      <c r="H796" s="544"/>
      <c r="I796" s="544"/>
      <c r="J796" s="526"/>
    </row>
    <row r="797" spans="1:10" x14ac:dyDescent="0.25">
      <c r="A797" s="524"/>
      <c r="B797" s="544"/>
      <c r="C797" s="544"/>
      <c r="D797" s="544"/>
      <c r="E797" s="544"/>
      <c r="F797" s="544"/>
      <c r="G797" s="544"/>
      <c r="H797" s="544"/>
      <c r="I797" s="544"/>
      <c r="J797" s="526"/>
    </row>
    <row r="798" spans="1:10" x14ac:dyDescent="0.25">
      <c r="A798" s="524"/>
      <c r="B798" s="544"/>
      <c r="C798" s="544"/>
      <c r="D798" s="544"/>
      <c r="E798" s="544"/>
      <c r="F798" s="544"/>
      <c r="G798" s="544"/>
      <c r="H798" s="544"/>
      <c r="I798" s="544"/>
      <c r="J798" s="526"/>
    </row>
    <row r="799" spans="1:10" x14ac:dyDescent="0.25">
      <c r="A799" s="524"/>
      <c r="B799" s="544"/>
      <c r="C799" s="544"/>
      <c r="D799" s="544"/>
      <c r="E799" s="544"/>
      <c r="F799" s="544"/>
      <c r="G799" s="544"/>
      <c r="H799" s="544"/>
      <c r="I799" s="544"/>
      <c r="J799" s="526"/>
    </row>
    <row r="800" spans="1:10" x14ac:dyDescent="0.25">
      <c r="A800" s="524"/>
      <c r="B800" s="544"/>
      <c r="C800" s="544"/>
      <c r="D800" s="544"/>
      <c r="E800" s="544"/>
      <c r="F800" s="544"/>
      <c r="G800" s="544"/>
      <c r="H800" s="544"/>
      <c r="I800" s="544"/>
      <c r="J800" s="526"/>
    </row>
    <row r="801" spans="1:10" x14ac:dyDescent="0.25">
      <c r="A801" s="524"/>
      <c r="B801" s="544"/>
      <c r="C801" s="544"/>
      <c r="D801" s="544"/>
      <c r="E801" s="544"/>
      <c r="F801" s="544"/>
      <c r="G801" s="544"/>
      <c r="H801" s="544"/>
      <c r="I801" s="544"/>
      <c r="J801" s="526"/>
    </row>
    <row r="802" spans="1:10" x14ac:dyDescent="0.25">
      <c r="A802" s="524"/>
      <c r="B802" s="544"/>
      <c r="C802" s="544"/>
      <c r="D802" s="544"/>
      <c r="E802" s="544"/>
      <c r="F802" s="544"/>
      <c r="G802" s="544"/>
      <c r="H802" s="544"/>
      <c r="I802" s="544"/>
      <c r="J802" s="526"/>
    </row>
    <row r="803" spans="1:10" x14ac:dyDescent="0.25">
      <c r="A803" s="524"/>
      <c r="B803" s="544"/>
      <c r="C803" s="544"/>
      <c r="D803" s="544"/>
      <c r="E803" s="544"/>
      <c r="F803" s="544"/>
      <c r="G803" s="544"/>
      <c r="H803" s="544"/>
      <c r="I803" s="544"/>
      <c r="J803" s="526"/>
    </row>
    <row r="804" spans="1:10" x14ac:dyDescent="0.25">
      <c r="A804" s="524"/>
      <c r="B804" s="544"/>
      <c r="C804" s="544"/>
      <c r="D804" s="544"/>
      <c r="E804" s="544"/>
      <c r="F804" s="544"/>
      <c r="G804" s="544"/>
      <c r="H804" s="544"/>
      <c r="I804" s="544"/>
      <c r="J804" s="526"/>
    </row>
    <row r="805" spans="1:10" x14ac:dyDescent="0.25">
      <c r="A805" s="524"/>
      <c r="B805" s="544"/>
      <c r="C805" s="544"/>
      <c r="D805" s="544"/>
      <c r="E805" s="544"/>
      <c r="F805" s="544"/>
      <c r="G805" s="544"/>
      <c r="H805" s="544"/>
      <c r="I805" s="544"/>
      <c r="J805" s="526"/>
    </row>
    <row r="806" spans="1:10" x14ac:dyDescent="0.25">
      <c r="A806" s="524"/>
      <c r="B806" s="544"/>
      <c r="C806" s="544"/>
      <c r="D806" s="544"/>
      <c r="E806" s="544"/>
      <c r="F806" s="544"/>
      <c r="G806" s="544"/>
      <c r="H806" s="544"/>
      <c r="I806" s="544"/>
      <c r="J806" s="526"/>
    </row>
    <row r="807" spans="1:10" x14ac:dyDescent="0.25">
      <c r="A807" s="524"/>
      <c r="B807" s="544"/>
      <c r="C807" s="544"/>
      <c r="D807" s="544"/>
      <c r="E807" s="544"/>
      <c r="F807" s="544"/>
      <c r="G807" s="544"/>
      <c r="H807" s="544"/>
      <c r="I807" s="544"/>
      <c r="J807" s="526"/>
    </row>
    <row r="808" spans="1:10" x14ac:dyDescent="0.25">
      <c r="A808" s="524"/>
      <c r="B808" s="544"/>
      <c r="C808" s="544"/>
      <c r="D808" s="544"/>
      <c r="E808" s="544"/>
      <c r="F808" s="544"/>
      <c r="G808" s="544"/>
      <c r="H808" s="544"/>
      <c r="I808" s="544"/>
      <c r="J808" s="526"/>
    </row>
    <row r="809" spans="1:10" x14ac:dyDescent="0.25">
      <c r="A809" s="524"/>
      <c r="B809" s="544"/>
      <c r="C809" s="544"/>
      <c r="D809" s="544"/>
      <c r="E809" s="544"/>
      <c r="F809" s="544"/>
      <c r="G809" s="544"/>
      <c r="H809" s="544"/>
      <c r="I809" s="544"/>
      <c r="J809" s="526"/>
    </row>
    <row r="810" spans="1:10" x14ac:dyDescent="0.25">
      <c r="A810" s="524"/>
      <c r="B810" s="544"/>
      <c r="C810" s="544"/>
      <c r="D810" s="544"/>
      <c r="E810" s="544"/>
      <c r="F810" s="544"/>
      <c r="G810" s="544"/>
      <c r="H810" s="544"/>
      <c r="I810" s="544"/>
      <c r="J810" s="526"/>
    </row>
    <row r="811" spans="1:10" x14ac:dyDescent="0.25">
      <c r="A811" s="524"/>
      <c r="B811" s="544"/>
      <c r="C811" s="544"/>
      <c r="D811" s="544"/>
      <c r="E811" s="544"/>
      <c r="F811" s="544"/>
      <c r="G811" s="544"/>
      <c r="H811" s="544"/>
      <c r="I811" s="544"/>
      <c r="J811" s="526"/>
    </row>
    <row r="812" spans="1:10" x14ac:dyDescent="0.25">
      <c r="A812" s="524"/>
      <c r="B812" s="544"/>
      <c r="C812" s="544"/>
      <c r="D812" s="544"/>
      <c r="E812" s="544"/>
      <c r="F812" s="544"/>
      <c r="G812" s="544"/>
      <c r="H812" s="544"/>
      <c r="I812" s="544"/>
      <c r="J812" s="526"/>
    </row>
    <row r="813" spans="1:10" x14ac:dyDescent="0.25">
      <c r="A813" s="524"/>
      <c r="B813" s="544"/>
      <c r="C813" s="544"/>
      <c r="D813" s="544"/>
      <c r="E813" s="544"/>
      <c r="F813" s="544"/>
      <c r="G813" s="544"/>
      <c r="H813" s="544"/>
      <c r="I813" s="544"/>
      <c r="J813" s="526"/>
    </row>
    <row r="814" spans="1:10" x14ac:dyDescent="0.25">
      <c r="A814" s="524"/>
      <c r="B814" s="544"/>
      <c r="C814" s="544"/>
      <c r="D814" s="544"/>
      <c r="E814" s="544"/>
      <c r="F814" s="544"/>
      <c r="G814" s="544"/>
      <c r="H814" s="544"/>
      <c r="I814" s="544"/>
      <c r="J814" s="526"/>
    </row>
    <row r="815" spans="1:10" x14ac:dyDescent="0.25">
      <c r="A815" s="527"/>
      <c r="B815" s="528"/>
      <c r="C815" s="528"/>
      <c r="D815" s="528"/>
      <c r="E815" s="528"/>
      <c r="F815" s="528"/>
      <c r="G815" s="528"/>
      <c r="H815" s="528"/>
      <c r="I815" s="528"/>
      <c r="J815" s="529"/>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9" yWindow="122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5" x14ac:dyDescent="0.25"/>
  <cols>
    <col min="1" max="1" width="6.54296875" customWidth="1"/>
    <col min="5" max="5" width="7.7265625" customWidth="1"/>
    <col min="6" max="6" width="6.54296875" customWidth="1"/>
    <col min="7" max="7" width="5.7265625" customWidth="1"/>
  </cols>
  <sheetData>
    <row r="1" spans="1:10" s="43" customFormat="1" ht="36" customHeight="1" thickTop="1" thickBot="1" x14ac:dyDescent="0.55000000000000004">
      <c r="A1" s="627" t="s">
        <v>830</v>
      </c>
      <c r="B1" s="628"/>
      <c r="C1" s="628"/>
      <c r="D1" s="628"/>
      <c r="E1" s="628"/>
      <c r="F1" s="628"/>
      <c r="G1" s="628"/>
      <c r="H1" s="628"/>
      <c r="I1" s="628"/>
      <c r="J1" s="629"/>
    </row>
    <row r="2" spans="1:10" ht="13" thickTop="1" x14ac:dyDescent="0.25">
      <c r="A2" s="39"/>
      <c r="B2" s="39"/>
      <c r="C2" s="39"/>
      <c r="D2" s="39"/>
      <c r="E2" s="39"/>
      <c r="F2" s="39"/>
      <c r="G2" s="39"/>
      <c r="H2" s="39"/>
      <c r="I2" s="39"/>
      <c r="J2" s="39"/>
    </row>
    <row r="3" spans="1:10" ht="15.5" x14ac:dyDescent="0.35">
      <c r="A3" s="379" t="s">
        <v>843</v>
      </c>
      <c r="B3" s="380"/>
      <c r="C3" s="380"/>
      <c r="D3" s="380"/>
      <c r="E3" s="380"/>
      <c r="F3" s="380"/>
      <c r="G3" s="380"/>
      <c r="H3" s="635" t="str">
        <f>'CONTACT INFORMATION'!$A$24</f>
        <v>San Diego</v>
      </c>
      <c r="I3" s="635"/>
      <c r="J3" s="636"/>
    </row>
    <row r="4" spans="1:10" s="1" customFormat="1" ht="15.5" x14ac:dyDescent="0.35">
      <c r="A4" s="134"/>
      <c r="B4" s="134"/>
      <c r="C4" s="134"/>
      <c r="D4" s="134"/>
      <c r="E4" s="134"/>
      <c r="F4" s="134"/>
      <c r="G4" s="134"/>
      <c r="H4" s="159"/>
      <c r="I4" s="159"/>
      <c r="J4" s="159"/>
    </row>
    <row r="5" spans="1:10" ht="15.5" x14ac:dyDescent="0.35">
      <c r="A5" s="47"/>
      <c r="B5" s="47"/>
      <c r="C5" s="47"/>
      <c r="D5" s="47"/>
      <c r="E5" s="47"/>
      <c r="F5" s="47"/>
      <c r="G5" s="47"/>
      <c r="H5" s="47"/>
      <c r="I5" s="47"/>
      <c r="J5" s="47"/>
    </row>
    <row r="6" spans="1:10" ht="74.150000000000006" customHeight="1" x14ac:dyDescent="0.25">
      <c r="A6" s="630" t="s">
        <v>875</v>
      </c>
      <c r="B6" s="631"/>
      <c r="C6" s="631"/>
      <c r="D6" s="631"/>
      <c r="E6" s="631"/>
      <c r="F6" s="631"/>
      <c r="G6" s="631"/>
      <c r="H6" s="631"/>
      <c r="I6" s="631"/>
      <c r="J6" s="631"/>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3">
      <c r="A9" s="632" t="s">
        <v>829</v>
      </c>
      <c r="B9" s="632"/>
      <c r="C9" s="633"/>
      <c r="D9" s="117" t="s">
        <v>827</v>
      </c>
      <c r="E9" s="39"/>
      <c r="F9" s="39"/>
      <c r="G9" s="632" t="s">
        <v>816</v>
      </c>
      <c r="H9" s="632"/>
      <c r="I9" s="633"/>
      <c r="J9" s="117" t="s">
        <v>827</v>
      </c>
    </row>
    <row r="10" spans="1:10" ht="14" x14ac:dyDescent="0.3">
      <c r="A10" s="517" t="s">
        <v>847</v>
      </c>
      <c r="B10" s="517"/>
      <c r="C10" s="634"/>
      <c r="D10" s="160">
        <f>'REPORT 1'!$I$16</f>
        <v>0</v>
      </c>
      <c r="E10" s="118"/>
      <c r="F10" s="39"/>
      <c r="G10" s="517" t="s">
        <v>847</v>
      </c>
      <c r="H10" s="517"/>
      <c r="I10" s="634"/>
      <c r="J10" s="161">
        <f>'REPORT 1'!$I$27</f>
        <v>0</v>
      </c>
    </row>
    <row r="11" spans="1:10" x14ac:dyDescent="0.25">
      <c r="A11" s="39"/>
      <c r="B11" s="39"/>
      <c r="C11" s="39"/>
      <c r="D11" s="39"/>
      <c r="E11" s="39"/>
      <c r="F11" s="39"/>
      <c r="G11" s="39"/>
      <c r="H11" s="39"/>
      <c r="I11" s="39"/>
      <c r="J11" s="39"/>
    </row>
    <row r="12" spans="1:10" ht="15.5" x14ac:dyDescent="0.35">
      <c r="A12" s="47"/>
      <c r="B12" s="47"/>
      <c r="C12" s="47"/>
      <c r="D12" s="47"/>
      <c r="E12" s="47"/>
      <c r="F12" s="47"/>
      <c r="G12" s="47"/>
      <c r="H12" s="47"/>
      <c r="I12" s="47"/>
      <c r="J12" s="47"/>
    </row>
    <row r="13" spans="1:10" ht="74.150000000000006" customHeight="1" x14ac:dyDescent="0.25">
      <c r="A13" s="630" t="s">
        <v>874</v>
      </c>
      <c r="B13" s="631"/>
      <c r="C13" s="631"/>
      <c r="D13" s="631"/>
      <c r="E13" s="631"/>
      <c r="F13" s="631"/>
      <c r="G13" s="631"/>
      <c r="H13" s="631"/>
      <c r="I13" s="631"/>
      <c r="J13" s="631"/>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3">
      <c r="A16" s="632" t="s">
        <v>824</v>
      </c>
      <c r="B16" s="632"/>
      <c r="C16" s="633"/>
      <c r="D16" s="117" t="s">
        <v>827</v>
      </c>
      <c r="E16" s="39"/>
      <c r="F16" s="39"/>
      <c r="G16" s="632" t="s">
        <v>829</v>
      </c>
      <c r="H16" s="632"/>
      <c r="I16" s="633"/>
      <c r="J16" s="117" t="s">
        <v>827</v>
      </c>
    </row>
    <row r="17" spans="1:10" ht="14" x14ac:dyDescent="0.3">
      <c r="D17" s="160">
        <f>'REPORT 3'!$J$9</f>
        <v>878</v>
      </c>
      <c r="E17" s="39"/>
      <c r="F17" s="39"/>
      <c r="G17" s="637" t="s">
        <v>847</v>
      </c>
      <c r="H17" s="637"/>
      <c r="I17" s="638"/>
      <c r="J17" s="160">
        <f>'REPORT 3'!$J$34</f>
        <v>0</v>
      </c>
    </row>
    <row r="18" spans="1:10" ht="14" x14ac:dyDescent="0.3">
      <c r="A18" s="99"/>
      <c r="B18" s="99"/>
      <c r="C18" s="99"/>
      <c r="D18" s="39"/>
      <c r="E18" s="39"/>
      <c r="F18" s="39"/>
      <c r="G18" s="39"/>
      <c r="H18" s="39"/>
      <c r="I18" s="39"/>
      <c r="J18" s="39"/>
    </row>
    <row r="19" spans="1:10" ht="14" x14ac:dyDescent="0.3">
      <c r="A19" s="99"/>
      <c r="B19" s="99"/>
      <c r="C19" s="99"/>
      <c r="D19" s="39"/>
      <c r="E19" s="39"/>
      <c r="F19" s="39"/>
      <c r="G19" s="39"/>
      <c r="H19" s="39"/>
      <c r="I19" s="39"/>
      <c r="J19" s="39"/>
    </row>
    <row r="20" spans="1:10" ht="22.5" customHeight="1" x14ac:dyDescent="0.3">
      <c r="A20" s="632" t="s">
        <v>826</v>
      </c>
      <c r="B20" s="632"/>
      <c r="C20" s="633"/>
      <c r="D20" s="117" t="s">
        <v>827</v>
      </c>
      <c r="E20" s="39"/>
      <c r="F20" s="39"/>
      <c r="G20" s="632" t="s">
        <v>816</v>
      </c>
      <c r="H20" s="632"/>
      <c r="I20" s="633"/>
      <c r="J20" s="117" t="s">
        <v>827</v>
      </c>
    </row>
    <row r="21" spans="1:10" ht="14" x14ac:dyDescent="0.3">
      <c r="A21" s="517"/>
      <c r="B21" s="517"/>
      <c r="C21" s="634"/>
      <c r="D21" s="160">
        <f>'REPORT 3'!$J$26</f>
        <v>421</v>
      </c>
      <c r="E21" s="39"/>
      <c r="F21" s="39"/>
      <c r="G21" s="637" t="s">
        <v>847</v>
      </c>
      <c r="H21" s="637"/>
      <c r="I21" s="638"/>
      <c r="J21" s="160">
        <f>'REPORT 3'!$J$44</f>
        <v>0</v>
      </c>
    </row>
    <row r="22" spans="1:10" ht="14" x14ac:dyDescent="0.3">
      <c r="A22" s="100"/>
      <c r="B22" s="100"/>
      <c r="C22" s="100"/>
    </row>
    <row r="24" spans="1:10" ht="70.5" customHeight="1" x14ac:dyDescent="0.25">
      <c r="A24" s="640" t="s">
        <v>876</v>
      </c>
      <c r="B24" s="641"/>
      <c r="C24" s="641"/>
      <c r="D24" s="641"/>
      <c r="E24" s="641"/>
      <c r="F24" s="641"/>
      <c r="G24" s="641"/>
      <c r="H24" s="641"/>
      <c r="I24" s="641"/>
      <c r="J24" s="641"/>
    </row>
    <row r="27" spans="1:10" ht="22.5" customHeight="1" x14ac:dyDescent="0.3">
      <c r="A27" s="639" t="s">
        <v>869</v>
      </c>
      <c r="B27" s="517"/>
      <c r="C27" s="517"/>
      <c r="D27" s="158" t="s">
        <v>827</v>
      </c>
      <c r="G27" s="632" t="s">
        <v>829</v>
      </c>
      <c r="H27" s="632"/>
      <c r="I27" s="633"/>
      <c r="J27" s="158" t="s">
        <v>827</v>
      </c>
    </row>
    <row r="28" spans="1:10" ht="15" customHeight="1" x14ac:dyDescent="0.3">
      <c r="D28" s="162">
        <f>'ARREST REPORT'!$G$12</f>
        <v>630</v>
      </c>
      <c r="G28" s="637" t="s">
        <v>847</v>
      </c>
      <c r="H28" s="637"/>
      <c r="I28" s="638"/>
      <c r="J28" s="162">
        <f>'ARREST REPORT'!$G$18</f>
        <v>630</v>
      </c>
    </row>
    <row r="31" spans="1:10" ht="14" x14ac:dyDescent="0.3">
      <c r="G31" s="632" t="s">
        <v>816</v>
      </c>
      <c r="H31" s="632"/>
      <c r="I31" s="633"/>
      <c r="J31" s="158" t="s">
        <v>827</v>
      </c>
    </row>
    <row r="32" spans="1:10" s="1" customFormat="1" ht="14" x14ac:dyDescent="0.3">
      <c r="G32" s="637" t="s">
        <v>847</v>
      </c>
      <c r="H32" s="637"/>
      <c r="I32" s="638"/>
      <c r="J32" s="162">
        <f>'ARREST REPORT'!$G$26</f>
        <v>630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 x14ac:dyDescent="0.3"/>
  <cols>
    <col min="1" max="1" width="36.26953125" style="100" customWidth="1"/>
  </cols>
  <sheetData>
    <row r="1" spans="1:1" x14ac:dyDescent="0.3">
      <c r="A1" s="99" t="s">
        <v>468</v>
      </c>
    </row>
    <row r="2" spans="1:1" x14ac:dyDescent="0.3">
      <c r="A2" s="99" t="s">
        <v>469</v>
      </c>
    </row>
    <row r="3" spans="1:1" x14ac:dyDescent="0.3">
      <c r="A3" s="99" t="s">
        <v>470</v>
      </c>
    </row>
    <row r="4" spans="1:1" x14ac:dyDescent="0.3">
      <c r="A4" s="99" t="s">
        <v>471</v>
      </c>
    </row>
    <row r="5" spans="1:1" x14ac:dyDescent="0.3">
      <c r="A5" s="99" t="s">
        <v>472</v>
      </c>
    </row>
    <row r="6" spans="1:1" x14ac:dyDescent="0.3">
      <c r="A6" s="99" t="s">
        <v>473</v>
      </c>
    </row>
    <row r="7" spans="1:1" x14ac:dyDescent="0.3">
      <c r="A7" s="99" t="s">
        <v>474</v>
      </c>
    </row>
    <row r="8" spans="1:1" x14ac:dyDescent="0.3">
      <c r="A8" s="99" t="s">
        <v>536</v>
      </c>
    </row>
    <row r="9" spans="1:1" x14ac:dyDescent="0.3">
      <c r="A9" s="99" t="s">
        <v>475</v>
      </c>
    </row>
    <row r="10" spans="1:1" x14ac:dyDescent="0.3">
      <c r="A10" s="99" t="s">
        <v>476</v>
      </c>
    </row>
    <row r="11" spans="1:1" x14ac:dyDescent="0.3">
      <c r="A11" s="99" t="s">
        <v>477</v>
      </c>
    </row>
    <row r="12" spans="1:1" x14ac:dyDescent="0.3">
      <c r="A12" s="99" t="s">
        <v>478</v>
      </c>
    </row>
    <row r="13" spans="1:1" x14ac:dyDescent="0.3">
      <c r="A13" s="99" t="s">
        <v>479</v>
      </c>
    </row>
    <row r="14" spans="1:1" x14ac:dyDescent="0.3">
      <c r="A14" s="99" t="s">
        <v>480</v>
      </c>
    </row>
    <row r="15" spans="1:1" x14ac:dyDescent="0.3">
      <c r="A15" s="99" t="s">
        <v>481</v>
      </c>
    </row>
    <row r="16" spans="1:1" x14ac:dyDescent="0.3">
      <c r="A16" s="99" t="s">
        <v>482</v>
      </c>
    </row>
    <row r="17" spans="1:1" x14ac:dyDescent="0.3">
      <c r="A17" s="99" t="s">
        <v>483</v>
      </c>
    </row>
    <row r="18" spans="1:1" x14ac:dyDescent="0.3">
      <c r="A18" s="99" t="s">
        <v>484</v>
      </c>
    </row>
    <row r="19" spans="1:1" x14ac:dyDescent="0.3">
      <c r="A19" s="99" t="s">
        <v>485</v>
      </c>
    </row>
    <row r="20" spans="1:1" x14ac:dyDescent="0.3">
      <c r="A20" s="99" t="s">
        <v>486</v>
      </c>
    </row>
    <row r="21" spans="1:1" x14ac:dyDescent="0.3">
      <c r="A21" s="99" t="s">
        <v>487</v>
      </c>
    </row>
    <row r="22" spans="1:1" x14ac:dyDescent="0.3">
      <c r="A22" s="99" t="s">
        <v>488</v>
      </c>
    </row>
    <row r="23" spans="1:1" x14ac:dyDescent="0.3">
      <c r="A23" s="99" t="s">
        <v>489</v>
      </c>
    </row>
    <row r="24" spans="1:1" x14ac:dyDescent="0.3">
      <c r="A24" s="99" t="s">
        <v>490</v>
      </c>
    </row>
    <row r="25" spans="1:1" x14ac:dyDescent="0.3">
      <c r="A25" s="99" t="s">
        <v>491</v>
      </c>
    </row>
    <row r="26" spans="1:1" x14ac:dyDescent="0.3">
      <c r="A26" s="99" t="s">
        <v>492</v>
      </c>
    </row>
    <row r="27" spans="1:1" x14ac:dyDescent="0.3">
      <c r="A27" s="99" t="s">
        <v>493</v>
      </c>
    </row>
    <row r="28" spans="1:1" x14ac:dyDescent="0.3">
      <c r="A28" s="99" t="s">
        <v>494</v>
      </c>
    </row>
    <row r="29" spans="1:1" x14ac:dyDescent="0.3">
      <c r="A29" s="99" t="s">
        <v>495</v>
      </c>
    </row>
    <row r="30" spans="1:1" x14ac:dyDescent="0.3">
      <c r="A30" s="99" t="s">
        <v>496</v>
      </c>
    </row>
    <row r="31" spans="1:1" x14ac:dyDescent="0.3">
      <c r="A31" s="99" t="s">
        <v>497</v>
      </c>
    </row>
    <row r="32" spans="1:1" x14ac:dyDescent="0.3">
      <c r="A32" s="99" t="s">
        <v>498</v>
      </c>
    </row>
    <row r="33" spans="1:1" x14ac:dyDescent="0.3">
      <c r="A33" s="99" t="s">
        <v>499</v>
      </c>
    </row>
    <row r="34" spans="1:1" x14ac:dyDescent="0.3">
      <c r="A34" s="99" t="s">
        <v>326</v>
      </c>
    </row>
    <row r="35" spans="1:1" x14ac:dyDescent="0.3">
      <c r="A35" s="99" t="s">
        <v>500</v>
      </c>
    </row>
    <row r="36" spans="1:1" x14ac:dyDescent="0.3">
      <c r="A36" s="99" t="s">
        <v>501</v>
      </c>
    </row>
    <row r="37" spans="1:1" x14ac:dyDescent="0.3">
      <c r="A37" s="99" t="s">
        <v>502</v>
      </c>
    </row>
    <row r="38" spans="1:1" x14ac:dyDescent="0.3">
      <c r="A38" s="99" t="s">
        <v>503</v>
      </c>
    </row>
    <row r="39" spans="1:1" x14ac:dyDescent="0.3">
      <c r="A39" s="99" t="s">
        <v>504</v>
      </c>
    </row>
    <row r="40" spans="1:1" x14ac:dyDescent="0.3">
      <c r="A40" s="99" t="s">
        <v>516</v>
      </c>
    </row>
    <row r="41" spans="1:1" x14ac:dyDescent="0.3">
      <c r="A41" s="99" t="s">
        <v>505</v>
      </c>
    </row>
    <row r="42" spans="1:1" x14ac:dyDescent="0.3">
      <c r="A42" s="99" t="s">
        <v>506</v>
      </c>
    </row>
    <row r="43" spans="1:1" x14ac:dyDescent="0.3">
      <c r="A43" s="99" t="s">
        <v>517</v>
      </c>
    </row>
    <row r="44" spans="1:1" x14ac:dyDescent="0.3">
      <c r="A44" s="99" t="s">
        <v>507</v>
      </c>
    </row>
    <row r="45" spans="1:1" x14ac:dyDescent="0.3">
      <c r="A45" s="99" t="s">
        <v>513</v>
      </c>
    </row>
    <row r="46" spans="1:1" x14ac:dyDescent="0.3">
      <c r="A46" s="99" t="s">
        <v>508</v>
      </c>
    </row>
    <row r="47" spans="1:1" x14ac:dyDescent="0.3">
      <c r="A47" s="99" t="s">
        <v>509</v>
      </c>
    </row>
    <row r="48" spans="1:1" x14ac:dyDescent="0.3">
      <c r="A48" s="99" t="s">
        <v>510</v>
      </c>
    </row>
    <row r="49" spans="1:1" x14ac:dyDescent="0.3">
      <c r="A49" s="99" t="s">
        <v>511</v>
      </c>
    </row>
    <row r="50" spans="1:1" x14ac:dyDescent="0.3">
      <c r="A50" s="9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Vilmenay, Annick</cp:lastModifiedBy>
  <cp:lastPrinted>2018-08-28T17:54:34Z</cp:lastPrinted>
  <dcterms:created xsi:type="dcterms:W3CDTF">2010-06-09T19:05:00Z</dcterms:created>
  <dcterms:modified xsi:type="dcterms:W3CDTF">2022-09-30T21:34:37Z</dcterms:modified>
</cp:coreProperties>
</file>